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740" windowHeight="6930"/>
  </bookViews>
  <sheets>
    <sheet name="第10回組合せ" sheetId="2" r:id="rId1"/>
    <sheet name="Sheet1" sheetId="1" r:id="rId2"/>
  </sheets>
  <definedNames>
    <definedName name="_xlnm.Print_Area" localSheetId="1">Sheet1!$A$1:$CJ$28</definedName>
    <definedName name="_xlnm.Print_Area" localSheetId="0">第10回組合せ!$A$1:$K$51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E20" i="2"/>
  <c r="I21" i="2"/>
  <c r="C15" i="2" l="1"/>
  <c r="D13" i="2"/>
  <c r="E15" i="2"/>
  <c r="B7" i="2"/>
  <c r="C9" i="2"/>
  <c r="B32" i="2" l="1"/>
  <c r="B41" i="2"/>
  <c r="C34" i="2"/>
  <c r="C43" i="2"/>
  <c r="B34" i="2"/>
  <c r="B43" i="2"/>
  <c r="C11" i="2"/>
  <c r="B13" i="2"/>
  <c r="B9" i="2"/>
  <c r="E13" i="2"/>
  <c r="B15" i="2"/>
  <c r="F15" i="2"/>
  <c r="D11" i="2"/>
  <c r="K22" i="2" l="1"/>
  <c r="E23" i="2"/>
  <c r="K20" i="2" s="1"/>
  <c r="E22" i="2"/>
  <c r="C22" i="2"/>
  <c r="E21" i="2"/>
  <c r="K23" i="2" s="1"/>
  <c r="C21" i="2"/>
  <c r="C23" i="2"/>
  <c r="I23" i="2" s="1"/>
  <c r="C20" i="2"/>
  <c r="I20" i="2" s="1"/>
  <c r="I25" i="2" l="1"/>
  <c r="C24" i="2"/>
  <c r="F50" i="2"/>
  <c r="D50" i="2"/>
  <c r="F48" i="2"/>
  <c r="D48" i="2"/>
  <c r="F46" i="2"/>
  <c r="D46" i="2"/>
  <c r="A42" i="2"/>
  <c r="A38" i="2"/>
  <c r="A40" i="2"/>
  <c r="A33" i="2"/>
  <c r="A31" i="2"/>
  <c r="A29" i="2"/>
  <c r="A14" i="2" l="1"/>
  <c r="E24" i="2" s="1"/>
  <c r="A12" i="2"/>
  <c r="A10" i="2"/>
  <c r="C25" i="2" s="1"/>
  <c r="A8" i="2"/>
  <c r="A4" i="2"/>
  <c r="I22" i="2" s="1"/>
  <c r="AU3" i="1"/>
  <c r="AZ3" i="1"/>
  <c r="BK25" i="1" s="1"/>
  <c r="BE3" i="1"/>
  <c r="AU23" i="1" s="1"/>
  <c r="BJ3" i="1"/>
  <c r="BO3" i="1"/>
  <c r="BT3" i="1"/>
  <c r="AQ15" i="1" s="1"/>
  <c r="AZ5" i="1"/>
  <c r="BA6" i="1" s="1"/>
  <c r="BC5" i="1"/>
  <c r="BC28" i="1"/>
  <c r="AC28" i="1"/>
  <c r="AA28" i="1"/>
  <c r="U28" i="1"/>
  <c r="M28" i="1"/>
  <c r="E28" i="1"/>
  <c r="AN27" i="1"/>
  <c r="AC27" i="1"/>
  <c r="U27" i="1"/>
  <c r="M27" i="1"/>
  <c r="E27" i="1"/>
  <c r="AN26" i="1"/>
  <c r="AC26" i="1"/>
  <c r="U26" i="1"/>
  <c r="M26" i="1"/>
  <c r="E26" i="1"/>
  <c r="BC25" i="1"/>
  <c r="AN25" i="1"/>
  <c r="AC25" i="1"/>
  <c r="U25" i="1"/>
  <c r="M25" i="1"/>
  <c r="E25" i="1"/>
  <c r="AN24" i="1"/>
  <c r="AC24" i="1"/>
  <c r="U24" i="1"/>
  <c r="M24" i="1"/>
  <c r="E24" i="1"/>
  <c r="AN23" i="1"/>
  <c r="AC23" i="1"/>
  <c r="U23" i="1"/>
  <c r="M23" i="1"/>
  <c r="E23" i="1"/>
  <c r="AN22" i="1"/>
  <c r="AC22" i="1"/>
  <c r="U22" i="1"/>
  <c r="M22" i="1"/>
  <c r="E22" i="1"/>
  <c r="AN21" i="1"/>
  <c r="A15" i="1"/>
  <c r="K14" i="1"/>
  <c r="BW13" i="1"/>
  <c r="BO15" i="1" s="1"/>
  <c r="BT13" i="1"/>
  <c r="BR15" i="1" s="1"/>
  <c r="AG13" i="1"/>
  <c r="Y15" i="1" s="1"/>
  <c r="AD13" i="1"/>
  <c r="AB15" i="1" s="1"/>
  <c r="A13" i="1"/>
  <c r="BW11" i="1"/>
  <c r="BJ15" i="1" s="1"/>
  <c r="BT11" i="1"/>
  <c r="BU12" i="1" s="1"/>
  <c r="BR11" i="1"/>
  <c r="BJ13" i="1" s="1"/>
  <c r="BO11" i="1"/>
  <c r="BM13" i="1" s="1"/>
  <c r="AG11" i="1"/>
  <c r="T15" i="1" s="1"/>
  <c r="AD11" i="1"/>
  <c r="W15" i="1" s="1"/>
  <c r="AB11" i="1"/>
  <c r="Y11" i="1"/>
  <c r="W13" i="1" s="1"/>
  <c r="A11" i="1"/>
  <c r="BW9" i="1"/>
  <c r="BE15" i="1" s="1"/>
  <c r="BT9" i="1"/>
  <c r="BH15" i="1" s="1"/>
  <c r="BR9" i="1"/>
  <c r="BE13" i="1" s="1"/>
  <c r="BO9" i="1"/>
  <c r="BM9" i="1"/>
  <c r="BE11" i="1" s="1"/>
  <c r="BJ9" i="1"/>
  <c r="BH11" i="1" s="1"/>
  <c r="AG9" i="1"/>
  <c r="O15" i="1" s="1"/>
  <c r="AD9" i="1"/>
  <c r="R15" i="1" s="1"/>
  <c r="AB9" i="1"/>
  <c r="O13" i="1" s="1"/>
  <c r="Y9" i="1"/>
  <c r="W9" i="1"/>
  <c r="O11" i="1" s="1"/>
  <c r="T9" i="1"/>
  <c r="R11" i="1" s="1"/>
  <c r="A9" i="1"/>
  <c r="BW7" i="1"/>
  <c r="AZ15" i="1" s="1"/>
  <c r="BT7" i="1"/>
  <c r="BC15" i="1" s="1"/>
  <c r="BR7" i="1"/>
  <c r="AZ13" i="1" s="1"/>
  <c r="BO7" i="1"/>
  <c r="BM7" i="1"/>
  <c r="BJ7" i="1"/>
  <c r="BC11" i="1" s="1"/>
  <c r="BH7" i="1"/>
  <c r="AZ9" i="1" s="1"/>
  <c r="BE7" i="1"/>
  <c r="BC9" i="1" s="1"/>
  <c r="AX7" i="1"/>
  <c r="AU7" i="1"/>
  <c r="AG7" i="1"/>
  <c r="AD7" i="1"/>
  <c r="M15" i="1" s="1"/>
  <c r="Y7" i="1"/>
  <c r="Z8" i="1" s="1"/>
  <c r="W7" i="1"/>
  <c r="J11" i="1" s="1"/>
  <c r="T7" i="1"/>
  <c r="U8" i="1" s="1"/>
  <c r="R7" i="1"/>
  <c r="J9" i="1" s="1"/>
  <c r="O7" i="1"/>
  <c r="M9" i="1" s="1"/>
  <c r="H7" i="1"/>
  <c r="E7" i="1"/>
  <c r="A7" i="1"/>
  <c r="BW5" i="1"/>
  <c r="AU15" i="1" s="1"/>
  <c r="BT5" i="1"/>
  <c r="AX15" i="1" s="1"/>
  <c r="BR5" i="1"/>
  <c r="AU13" i="1" s="1"/>
  <c r="BO5" i="1"/>
  <c r="AX13" i="1" s="1"/>
  <c r="BM5" i="1"/>
  <c r="AU11" i="1" s="1"/>
  <c r="BJ5" i="1"/>
  <c r="AX11" i="1" s="1"/>
  <c r="BH5" i="1"/>
  <c r="BE5" i="1"/>
  <c r="AX9" i="1" s="1"/>
  <c r="AG5" i="1"/>
  <c r="E15" i="1" s="1"/>
  <c r="AD5" i="1"/>
  <c r="H15" i="1" s="1"/>
  <c r="AB5" i="1"/>
  <c r="E13" i="1" s="1"/>
  <c r="Y5" i="1"/>
  <c r="W5" i="1"/>
  <c r="E11" i="1" s="1"/>
  <c r="T5" i="1"/>
  <c r="H11" i="1" s="1"/>
  <c r="R5" i="1"/>
  <c r="E9" i="1" s="1"/>
  <c r="O5" i="1"/>
  <c r="H9" i="1" s="1"/>
  <c r="M5" i="1"/>
  <c r="J5" i="1"/>
  <c r="A5" i="1"/>
  <c r="BS26" i="1"/>
  <c r="AU28" i="1"/>
  <c r="BS28" i="1"/>
  <c r="BK27" i="1"/>
  <c r="K24" i="2" l="1"/>
  <c r="E25" i="2"/>
  <c r="K6" i="1"/>
  <c r="AU27" i="1"/>
  <c r="K25" i="2"/>
  <c r="K21" i="2"/>
  <c r="BK23" i="1"/>
  <c r="AE10" i="1"/>
  <c r="BA10" i="1"/>
  <c r="CD23" i="1"/>
  <c r="AU26" i="1"/>
  <c r="AE14" i="1"/>
  <c r="BP12" i="1"/>
  <c r="AU22" i="1"/>
  <c r="F16" i="1"/>
  <c r="BF8" i="1"/>
  <c r="BC22" i="1"/>
  <c r="K10" i="1"/>
  <c r="BP8" i="1"/>
  <c r="AQ9" i="1"/>
  <c r="CD21" i="1"/>
  <c r="BC24" i="1"/>
  <c r="CD25" i="1"/>
  <c r="AQ5" i="1"/>
  <c r="BA16" i="1"/>
  <c r="BK10" i="1"/>
  <c r="BM15" i="1"/>
  <c r="BK16" i="1" s="1"/>
  <c r="Z12" i="1"/>
  <c r="BK28" i="1"/>
  <c r="Z6" i="1"/>
  <c r="BP6" i="1"/>
  <c r="P8" i="1"/>
  <c r="AE12" i="1"/>
  <c r="BK14" i="1"/>
  <c r="H13" i="1"/>
  <c r="F14" i="1" s="1"/>
  <c r="CD22" i="1"/>
  <c r="AU24" i="1"/>
  <c r="AU25" i="1"/>
  <c r="CD26" i="1"/>
  <c r="R13" i="1"/>
  <c r="P14" i="1" s="1"/>
  <c r="Z10" i="1"/>
  <c r="Z16" i="1"/>
  <c r="P6" i="1"/>
  <c r="F8" i="1"/>
  <c r="AE8" i="1"/>
  <c r="J15" i="1"/>
  <c r="K16" i="1" s="1"/>
  <c r="AV8" i="1"/>
  <c r="BU8" i="1"/>
  <c r="BP10" i="1"/>
  <c r="BH13" i="1"/>
  <c r="BF14" i="1" s="1"/>
  <c r="P12" i="1"/>
  <c r="U16" i="1"/>
  <c r="P16" i="1"/>
  <c r="AI15" i="1" s="1"/>
  <c r="BF16" i="1"/>
  <c r="AZ11" i="1"/>
  <c r="BA12" i="1" s="1"/>
  <c r="BK8" i="1"/>
  <c r="BK26" i="1"/>
  <c r="BK22" i="1"/>
  <c r="BC26" i="1"/>
  <c r="BC23" i="1"/>
  <c r="CD27" i="1"/>
  <c r="F10" i="1"/>
  <c r="BF12" i="1"/>
  <c r="BP16" i="1"/>
  <c r="AU9" i="1"/>
  <c r="BF6" i="1"/>
  <c r="AV14" i="1"/>
  <c r="M11" i="1"/>
  <c r="K12" i="1" s="1"/>
  <c r="AQ11" i="1"/>
  <c r="T13" i="1"/>
  <c r="U14" i="1" s="1"/>
  <c r="U6" i="1"/>
  <c r="BU6" i="1"/>
  <c r="AV12" i="1"/>
  <c r="AQ13" i="1"/>
  <c r="BC13" i="1"/>
  <c r="BA14" i="1" s="1"/>
  <c r="AV16" i="1"/>
  <c r="CD24" i="1"/>
  <c r="AE6" i="1"/>
  <c r="BK6" i="1"/>
  <c r="F12" i="1"/>
  <c r="BS22" i="1"/>
  <c r="BS23" i="1"/>
  <c r="BS24" i="1"/>
  <c r="BS25" i="1"/>
  <c r="BS27" i="1"/>
  <c r="BC27" i="1"/>
  <c r="AQ7" i="1"/>
  <c r="U10" i="1"/>
  <c r="BU10" i="1"/>
  <c r="BU14" i="1"/>
  <c r="BK24" i="1"/>
  <c r="AK5" i="1" l="1"/>
  <c r="AM5" i="1"/>
  <c r="AK13" i="1"/>
  <c r="AK9" i="1"/>
  <c r="BY7" i="1"/>
  <c r="AI7" i="1"/>
  <c r="AI11" i="1"/>
  <c r="CA15" i="1"/>
  <c r="AI9" i="1"/>
  <c r="CA7" i="1"/>
  <c r="AM9" i="1"/>
  <c r="AI5" i="1"/>
  <c r="CA13" i="1"/>
  <c r="BY13" i="1"/>
  <c r="AK7" i="1"/>
  <c r="BY15" i="1"/>
  <c r="AK11" i="1"/>
  <c r="AM11" i="1"/>
  <c r="AV10" i="1"/>
  <c r="CA9" i="1" s="1"/>
  <c r="BY9" i="1"/>
  <c r="AM7" i="1"/>
  <c r="AI13" i="1"/>
  <c r="AK15" i="1"/>
  <c r="AM15" i="1"/>
  <c r="AM13" i="1"/>
  <c r="BY11" i="1"/>
  <c r="BY5" i="1"/>
  <c r="CA11" i="1"/>
  <c r="CA5" i="1"/>
</calcChain>
</file>

<file path=xl/sharedStrings.xml><?xml version="1.0" encoding="utf-8"?>
<sst xmlns="http://schemas.openxmlformats.org/spreadsheetml/2006/main" count="303" uniqueCount="143">
  <si>
    <t>平成28年度　第9回南大阪中学生ラグビーフットボール大会　組合せ</t>
    <rPh sb="0" eb="2">
      <t>ヘイセイ</t>
    </rPh>
    <rPh sb="4" eb="6">
      <t>ネンド</t>
    </rPh>
    <rPh sb="7" eb="8">
      <t>ダイ</t>
    </rPh>
    <rPh sb="9" eb="10">
      <t>カイ</t>
    </rPh>
    <rPh sb="10" eb="11">
      <t>ミナミ</t>
    </rPh>
    <rPh sb="11" eb="13">
      <t>オオサカ</t>
    </rPh>
    <rPh sb="13" eb="16">
      <t>チュウガクセイ</t>
    </rPh>
    <rPh sb="26" eb="28">
      <t>タイカイ</t>
    </rPh>
    <rPh sb="29" eb="31">
      <t>クミアワ</t>
    </rPh>
    <phoneticPr fontId="2"/>
  </si>
  <si>
    <t>和歌山県　　　　　　　　スクール選抜</t>
    <rPh sb="0" eb="4">
      <t>ワカヤマケン</t>
    </rPh>
    <rPh sb="16" eb="18">
      <t>センバツ</t>
    </rPh>
    <phoneticPr fontId="2"/>
  </si>
  <si>
    <t>南地区　　　　　　　合同Ａ</t>
    <rPh sb="0" eb="1">
      <t>ミナミ</t>
    </rPh>
    <rPh sb="1" eb="3">
      <t>チク</t>
    </rPh>
    <rPh sb="10" eb="12">
      <t>ゴウドウ</t>
    </rPh>
    <phoneticPr fontId="2"/>
  </si>
  <si>
    <t>中学校　　　　　　　　合同Ｃ</t>
    <rPh sb="0" eb="3">
      <t>チュウガッコウ</t>
    </rPh>
    <rPh sb="11" eb="13">
      <t>ゴウドウ</t>
    </rPh>
    <phoneticPr fontId="2"/>
  </si>
  <si>
    <t>住吉中学校</t>
    <rPh sb="0" eb="2">
      <t>スミヨシ</t>
    </rPh>
    <rPh sb="2" eb="5">
      <t>チュウガッコウ</t>
    </rPh>
    <phoneticPr fontId="2"/>
  </si>
  <si>
    <t>南地区　　　　　　　　合同Ｂ</t>
    <rPh sb="0" eb="1">
      <t>ミナミ</t>
    </rPh>
    <rPh sb="1" eb="3">
      <t>チク</t>
    </rPh>
    <rPh sb="11" eb="13">
      <t>ゴウドウ</t>
    </rPh>
    <phoneticPr fontId="2"/>
  </si>
  <si>
    <t>堺ラグビー　　　　　スクール</t>
    <rPh sb="0" eb="1">
      <t>サカイ</t>
    </rPh>
    <phoneticPr fontId="2"/>
  </si>
  <si>
    <t>勝</t>
    <rPh sb="0" eb="1">
      <t>カツ</t>
    </rPh>
    <phoneticPr fontId="2"/>
  </si>
  <si>
    <t>負</t>
    <rPh sb="0" eb="1">
      <t>マケ</t>
    </rPh>
    <phoneticPr fontId="2"/>
  </si>
  <si>
    <t>分</t>
    <rPh sb="0" eb="1">
      <t>ワ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</si>
  <si>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</si>
  <si>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</si>
  <si>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</si>
  <si>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</si>
  <si>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</si>
  <si>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</si>
  <si>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</si>
  <si>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不戦敗</t>
    <rPh sb="0" eb="2">
      <t>フセン</t>
    </rPh>
    <rPh sb="2" eb="3">
      <t>パイ</t>
    </rPh>
    <phoneticPr fontId="2"/>
  </si>
  <si>
    <t>-</t>
    <phoneticPr fontId="2"/>
  </si>
  <si>
    <t>☆南地区合同Ａ：岬ＲＳＳ・みなとＲＣ・南大阪ＲＳ・八尾ＲＳ　　　　　　　　　　　　　　　　　　　　☆南地区合同Ｂ：河内長野ＲＳＳ・富田林ＲＳ　　</t>
    <rPh sb="1" eb="2">
      <t>ミナミ</t>
    </rPh>
    <rPh sb="2" eb="4">
      <t>チク</t>
    </rPh>
    <rPh sb="4" eb="6">
      <t>ゴウドウ</t>
    </rPh>
    <rPh sb="8" eb="9">
      <t>ミサキ</t>
    </rPh>
    <rPh sb="19" eb="20">
      <t>ミナミ</t>
    </rPh>
    <rPh sb="20" eb="22">
      <t>オオサカ</t>
    </rPh>
    <rPh sb="25" eb="27">
      <t>ヤオ</t>
    </rPh>
    <rPh sb="50" eb="51">
      <t>ミナミ</t>
    </rPh>
    <rPh sb="51" eb="53">
      <t>チク</t>
    </rPh>
    <rPh sb="53" eb="55">
      <t>ゴウドウ</t>
    </rPh>
    <rPh sb="57" eb="59">
      <t>カワチ</t>
    </rPh>
    <rPh sb="59" eb="61">
      <t>ナガノ</t>
    </rPh>
    <rPh sb="65" eb="68">
      <t>トンダバヤシ</t>
    </rPh>
    <phoneticPr fontId="2"/>
  </si>
  <si>
    <t>☆中学校合同Ｃ：上宮太子中学校・富田林市立第一中学校・岬町立岬中学校　　　　　　　　☆中学校合同Ｄ：堺市立金岡北中学校・八尾市立東中学校</t>
    <rPh sb="12" eb="15">
      <t>チュウガッコウ</t>
    </rPh>
    <rPh sb="19" eb="21">
      <t>シリツ</t>
    </rPh>
    <rPh sb="23" eb="26">
      <t>チュウガッコウ</t>
    </rPh>
    <rPh sb="27" eb="28">
      <t>ミサキ</t>
    </rPh>
    <rPh sb="28" eb="30">
      <t>チョウリツ</t>
    </rPh>
    <rPh sb="50" eb="53">
      <t>サカイシリツ</t>
    </rPh>
    <rPh sb="56" eb="59">
      <t>チュウガッコウ</t>
    </rPh>
    <rPh sb="60" eb="64">
      <t>ヤオシリツ</t>
    </rPh>
    <phoneticPr fontId="2"/>
  </si>
  <si>
    <t>開会式</t>
    <rPh sb="0" eb="2">
      <t>カイカイ</t>
    </rPh>
    <rPh sb="2" eb="3">
      <t>シキ</t>
    </rPh>
    <phoneticPr fontId="2"/>
  </si>
  <si>
    <t>⑮</t>
    <phoneticPr fontId="2"/>
  </si>
  <si>
    <t>9：30ＫＯ</t>
    <phoneticPr fontId="2"/>
  </si>
  <si>
    <t>ＶＳ</t>
    <phoneticPr fontId="2"/>
  </si>
  <si>
    <t>⑮</t>
    <phoneticPr fontId="2"/>
  </si>
  <si>
    <t>9：30ＫＯ</t>
    <phoneticPr fontId="2"/>
  </si>
  <si>
    <t>①</t>
    <phoneticPr fontId="2"/>
  </si>
  <si>
    <t>10：00ＫＯ</t>
    <phoneticPr fontId="2"/>
  </si>
  <si>
    <t>⑧</t>
    <phoneticPr fontId="2"/>
  </si>
  <si>
    <t>10：00ＫＯ</t>
    <phoneticPr fontId="2"/>
  </si>
  <si>
    <t>⑯</t>
    <phoneticPr fontId="2"/>
  </si>
  <si>
    <t>10：15ＫＯ</t>
    <phoneticPr fontId="2"/>
  </si>
  <si>
    <t>ＶＳ</t>
    <phoneticPr fontId="2"/>
  </si>
  <si>
    <t>①</t>
    <phoneticPr fontId="2"/>
  </si>
  <si>
    <t>10：00ＫＯ</t>
    <phoneticPr fontId="2"/>
  </si>
  <si>
    <t>ＶＳ</t>
    <phoneticPr fontId="2"/>
  </si>
  <si>
    <t>⑧</t>
    <phoneticPr fontId="2"/>
  </si>
  <si>
    <t>⑯</t>
    <phoneticPr fontId="2"/>
  </si>
  <si>
    <t>10：15ＫＯ</t>
    <phoneticPr fontId="2"/>
  </si>
  <si>
    <t>②</t>
    <phoneticPr fontId="2"/>
  </si>
  <si>
    <t>10：45ＫＯ</t>
    <phoneticPr fontId="2"/>
  </si>
  <si>
    <t>⑨</t>
    <phoneticPr fontId="2"/>
  </si>
  <si>
    <t>10：45ＫＯ</t>
    <phoneticPr fontId="2"/>
  </si>
  <si>
    <t>⑰</t>
    <phoneticPr fontId="2"/>
  </si>
  <si>
    <t>11：00ＫＯ</t>
    <phoneticPr fontId="2"/>
  </si>
  <si>
    <t>ＶＳ</t>
    <phoneticPr fontId="2"/>
  </si>
  <si>
    <t>②</t>
    <phoneticPr fontId="2"/>
  </si>
  <si>
    <t>⑨</t>
    <phoneticPr fontId="2"/>
  </si>
  <si>
    <t>10：45ＫＯ</t>
    <phoneticPr fontId="2"/>
  </si>
  <si>
    <t>⑰</t>
    <phoneticPr fontId="2"/>
  </si>
  <si>
    <t>11：00ＫＯ</t>
    <phoneticPr fontId="2"/>
  </si>
  <si>
    <t>③</t>
    <phoneticPr fontId="2"/>
  </si>
  <si>
    <t>11：30ＫＯ</t>
    <phoneticPr fontId="2"/>
  </si>
  <si>
    <t>⑩</t>
    <phoneticPr fontId="2"/>
  </si>
  <si>
    <t>11：30KO</t>
    <phoneticPr fontId="2"/>
  </si>
  <si>
    <t>⑱</t>
    <phoneticPr fontId="2"/>
  </si>
  <si>
    <t>11：45ＫＯ</t>
    <phoneticPr fontId="2"/>
  </si>
  <si>
    <t>ＶＳ</t>
    <phoneticPr fontId="2"/>
  </si>
  <si>
    <t>⑩</t>
    <phoneticPr fontId="2"/>
  </si>
  <si>
    <t>11：30KO</t>
    <phoneticPr fontId="2"/>
  </si>
  <si>
    <t>ＶＳ</t>
    <phoneticPr fontId="2"/>
  </si>
  <si>
    <t>⑱</t>
    <phoneticPr fontId="2"/>
  </si>
  <si>
    <t>11：45ＫＯ</t>
    <phoneticPr fontId="2"/>
  </si>
  <si>
    <t>④</t>
    <phoneticPr fontId="2"/>
  </si>
  <si>
    <t>12：15ＫＯ</t>
    <phoneticPr fontId="2"/>
  </si>
  <si>
    <t>⑪</t>
    <phoneticPr fontId="2"/>
  </si>
  <si>
    <t>12：15ＫＯ</t>
    <phoneticPr fontId="2"/>
  </si>
  <si>
    <t>⑲</t>
    <phoneticPr fontId="2"/>
  </si>
  <si>
    <t>12：30ＫＯ</t>
    <phoneticPr fontId="2"/>
  </si>
  <si>
    <t>④</t>
    <phoneticPr fontId="2"/>
  </si>
  <si>
    <t>12：15ＫＯ</t>
    <phoneticPr fontId="2"/>
  </si>
  <si>
    <t>⑪</t>
    <phoneticPr fontId="2"/>
  </si>
  <si>
    <t>12：15ＫＯ</t>
    <phoneticPr fontId="2"/>
  </si>
  <si>
    <t>⑲</t>
    <phoneticPr fontId="2"/>
  </si>
  <si>
    <t>12：30ＫＯ</t>
    <phoneticPr fontId="2"/>
  </si>
  <si>
    <t>⑤</t>
    <phoneticPr fontId="2"/>
  </si>
  <si>
    <t>13：00ＫＯ</t>
    <phoneticPr fontId="2"/>
  </si>
  <si>
    <t>⑫</t>
    <phoneticPr fontId="2"/>
  </si>
  <si>
    <t>13：00ＫＯ</t>
    <phoneticPr fontId="2"/>
  </si>
  <si>
    <t>⑳</t>
    <phoneticPr fontId="2"/>
  </si>
  <si>
    <t>13：15ＫＯ</t>
    <phoneticPr fontId="2"/>
  </si>
  <si>
    <t>⑤</t>
    <phoneticPr fontId="2"/>
  </si>
  <si>
    <t>13：00ＫＯ</t>
    <phoneticPr fontId="2"/>
  </si>
  <si>
    <t>⑳</t>
    <phoneticPr fontId="2"/>
  </si>
  <si>
    <t>13：15ＫＯ</t>
    <phoneticPr fontId="2"/>
  </si>
  <si>
    <t>⑥</t>
    <phoneticPr fontId="2"/>
  </si>
  <si>
    <t>13：45ＫＯ</t>
    <phoneticPr fontId="2"/>
  </si>
  <si>
    <t>⑬</t>
    <phoneticPr fontId="2"/>
  </si>
  <si>
    <t>13：45ＫＯ</t>
    <phoneticPr fontId="2"/>
  </si>
  <si>
    <t>㉑</t>
    <phoneticPr fontId="2"/>
  </si>
  <si>
    <t>14：00ＫＯ</t>
    <phoneticPr fontId="2"/>
  </si>
  <si>
    <t>⑬</t>
    <phoneticPr fontId="2"/>
  </si>
  <si>
    <t>ＶＳ</t>
    <phoneticPr fontId="2"/>
  </si>
  <si>
    <t>㉑</t>
    <phoneticPr fontId="2"/>
  </si>
  <si>
    <t>14：00ＫＯ</t>
    <phoneticPr fontId="2"/>
  </si>
  <si>
    <t>ＶＳ</t>
    <phoneticPr fontId="2"/>
  </si>
  <si>
    <t>⑦</t>
    <phoneticPr fontId="2"/>
  </si>
  <si>
    <t>14：30ＫＯ</t>
    <phoneticPr fontId="2"/>
  </si>
  <si>
    <t>⑭</t>
    <phoneticPr fontId="2"/>
  </si>
  <si>
    <t>14：30ＫＯ</t>
    <phoneticPr fontId="2"/>
  </si>
  <si>
    <t>不戦勝</t>
    <rPh sb="0" eb="3">
      <t>フセンショウ</t>
    </rPh>
    <phoneticPr fontId="2"/>
  </si>
  <si>
    <t>⑦</t>
    <phoneticPr fontId="2"/>
  </si>
  <si>
    <t>14：30ＫＯ</t>
    <phoneticPr fontId="2"/>
  </si>
  <si>
    <t>⑭</t>
    <phoneticPr fontId="2"/>
  </si>
  <si>
    <t>2月25日（日）</t>
    <rPh sb="1" eb="2">
      <t>ガツ</t>
    </rPh>
    <rPh sb="4" eb="5">
      <t>ヒ</t>
    </rPh>
    <rPh sb="6" eb="7">
      <t>ヒ</t>
    </rPh>
    <phoneticPr fontId="2"/>
  </si>
  <si>
    <t>KO</t>
    <phoneticPr fontId="2"/>
  </si>
  <si>
    <t>第1試合</t>
    <rPh sb="0" eb="1">
      <t>ダイ</t>
    </rPh>
    <rPh sb="2" eb="4">
      <t>シアイ</t>
    </rPh>
    <phoneticPr fontId="2"/>
  </si>
  <si>
    <t>第2試合</t>
    <rPh sb="0" eb="1">
      <t>ダイ</t>
    </rPh>
    <rPh sb="2" eb="4">
      <t>シアイ</t>
    </rPh>
    <phoneticPr fontId="2"/>
  </si>
  <si>
    <t>第3試合</t>
    <rPh sb="0" eb="1">
      <t>ダイ</t>
    </rPh>
    <rPh sb="2" eb="4">
      <t>シアイ</t>
    </rPh>
    <phoneticPr fontId="2"/>
  </si>
  <si>
    <t>第4試合</t>
    <rPh sb="0" eb="1">
      <t>ダイ</t>
    </rPh>
    <rPh sb="2" eb="4">
      <t>シアイ</t>
    </rPh>
    <phoneticPr fontId="2"/>
  </si>
  <si>
    <t>第5試合</t>
    <rPh sb="0" eb="1">
      <t>ダイ</t>
    </rPh>
    <rPh sb="2" eb="4">
      <t>シアイ</t>
    </rPh>
    <phoneticPr fontId="2"/>
  </si>
  <si>
    <t>第6試合</t>
    <rPh sb="0" eb="1">
      <t>ダイ</t>
    </rPh>
    <rPh sb="2" eb="4">
      <t>シアイ</t>
    </rPh>
    <phoneticPr fontId="2"/>
  </si>
  <si>
    <t>VS</t>
    <phoneticPr fontId="2"/>
  </si>
  <si>
    <t>勝</t>
    <rPh sb="0" eb="1">
      <t>カチ</t>
    </rPh>
    <phoneticPr fontId="2"/>
  </si>
  <si>
    <t>優勝決定リーグ</t>
    <rPh sb="0" eb="2">
      <t>ユウショウ</t>
    </rPh>
    <rPh sb="2" eb="4">
      <t>ケッテイ</t>
    </rPh>
    <phoneticPr fontId="2"/>
  </si>
  <si>
    <t>順位決定リーグ</t>
    <rPh sb="0" eb="2">
      <t>ジュンイ</t>
    </rPh>
    <rPh sb="2" eb="4">
      <t>ケッテイ</t>
    </rPh>
    <phoneticPr fontId="2"/>
  </si>
  <si>
    <t>優勝</t>
    <rPh sb="0" eb="2">
      <t>ユウショウ</t>
    </rPh>
    <phoneticPr fontId="2"/>
  </si>
  <si>
    <t>対戦チーム</t>
    <rPh sb="0" eb="2">
      <t>タイセン</t>
    </rPh>
    <phoneticPr fontId="2"/>
  </si>
  <si>
    <t>3月4日（日）</t>
    <rPh sb="1" eb="2">
      <t>ガツ</t>
    </rPh>
    <rPh sb="3" eb="4">
      <t>ヒ</t>
    </rPh>
    <rPh sb="5" eb="6">
      <t>ヒ</t>
    </rPh>
    <phoneticPr fontId="2"/>
  </si>
  <si>
    <t>3月11日（日）</t>
    <rPh sb="1" eb="2">
      <t>ガツ</t>
    </rPh>
    <rPh sb="4" eb="5">
      <t>ヒ</t>
    </rPh>
    <rPh sb="6" eb="7">
      <t>ヒ</t>
    </rPh>
    <phoneticPr fontId="2"/>
  </si>
  <si>
    <t>予選リーグ戦表</t>
    <rPh sb="0" eb="2">
      <t>ヨセン</t>
    </rPh>
    <rPh sb="5" eb="6">
      <t>セン</t>
    </rPh>
    <rPh sb="6" eb="7">
      <t>ヒョウ</t>
    </rPh>
    <phoneticPr fontId="2"/>
  </si>
  <si>
    <t>―</t>
    <phoneticPr fontId="2"/>
  </si>
  <si>
    <t>第10回　南大阪中学生ラグビーフットボール大会</t>
    <rPh sb="0" eb="1">
      <t>ダイ</t>
    </rPh>
    <rPh sb="3" eb="4">
      <t>カイ</t>
    </rPh>
    <rPh sb="5" eb="6">
      <t>ミナミ</t>
    </rPh>
    <rPh sb="6" eb="8">
      <t>オオサカ</t>
    </rPh>
    <rPh sb="8" eb="11">
      <t>チュウガクセイ</t>
    </rPh>
    <rPh sb="21" eb="23">
      <t>タイカイ</t>
    </rPh>
    <phoneticPr fontId="2"/>
  </si>
  <si>
    <t>Ｈ30.2.25（日）　Ｈ30.3.4（日）</t>
    <rPh sb="9" eb="10">
      <t>ヒ</t>
    </rPh>
    <rPh sb="20" eb="21">
      <t>ヒ</t>
    </rPh>
    <phoneticPr fontId="2"/>
  </si>
  <si>
    <t>予選1位</t>
    <rPh sb="0" eb="2">
      <t>ヨセン</t>
    </rPh>
    <rPh sb="3" eb="4">
      <t>イ</t>
    </rPh>
    <phoneticPr fontId="2"/>
  </si>
  <si>
    <t>予選2位</t>
    <rPh sb="0" eb="2">
      <t>ヨセン</t>
    </rPh>
    <rPh sb="3" eb="4">
      <t>イ</t>
    </rPh>
    <phoneticPr fontId="2"/>
  </si>
  <si>
    <t>予選3位</t>
    <rPh sb="0" eb="2">
      <t>ヨセン</t>
    </rPh>
    <rPh sb="3" eb="4">
      <t>イ</t>
    </rPh>
    <phoneticPr fontId="2"/>
  </si>
  <si>
    <t>予選4位</t>
    <rPh sb="0" eb="2">
      <t>ヨセン</t>
    </rPh>
    <rPh sb="3" eb="4">
      <t>イ</t>
    </rPh>
    <phoneticPr fontId="2"/>
  </si>
  <si>
    <t>予選5位</t>
    <rPh sb="0" eb="2">
      <t>ヨセン</t>
    </rPh>
    <rPh sb="3" eb="4">
      <t>イ</t>
    </rPh>
    <phoneticPr fontId="2"/>
  </si>
  <si>
    <t>予選6位</t>
    <rPh sb="0" eb="2">
      <t>ヨセン</t>
    </rPh>
    <rPh sb="3" eb="4">
      <t>イ</t>
    </rPh>
    <phoneticPr fontId="2"/>
  </si>
  <si>
    <t>3月11日（日）</t>
    <rPh sb="1" eb="2">
      <t>ガツ</t>
    </rPh>
    <rPh sb="4" eb="5">
      <t>ヒ</t>
    </rPh>
    <rPh sb="6" eb="7">
      <t>ヒ</t>
    </rPh>
    <phoneticPr fontId="2"/>
  </si>
  <si>
    <t>南地区</t>
    <phoneticPr fontId="2"/>
  </si>
  <si>
    <t>和歌山県　　選抜</t>
    <phoneticPr fontId="2"/>
  </si>
  <si>
    <t>住吉中学</t>
    <phoneticPr fontId="2"/>
  </si>
  <si>
    <t>堺RS</t>
    <phoneticPr fontId="2"/>
  </si>
  <si>
    <t>市岡中学</t>
    <phoneticPr fontId="2"/>
  </si>
  <si>
    <t>3月11日（日）　　</t>
    <phoneticPr fontId="2"/>
  </si>
  <si>
    <t>9：30より開会式を行います</t>
    <phoneticPr fontId="2"/>
  </si>
  <si>
    <t>15：00より閉会式を行います。</t>
    <phoneticPr fontId="2"/>
  </si>
  <si>
    <t>合同A</t>
    <rPh sb="0" eb="2">
      <t>ゴウドウ</t>
    </rPh>
    <phoneticPr fontId="2"/>
  </si>
  <si>
    <t>合同A ：堺市立金岡北中学校・富田林市立第一中学校・八尾市立東中学校</t>
    <rPh sb="0" eb="2">
      <t>ゴウドウ</t>
    </rPh>
    <rPh sb="5" eb="8">
      <t>サカイシリツ</t>
    </rPh>
    <rPh sb="8" eb="10">
      <t>カナオカ</t>
    </rPh>
    <rPh sb="10" eb="11">
      <t>キタ</t>
    </rPh>
    <rPh sb="11" eb="14">
      <t>チュウガッコウ</t>
    </rPh>
    <rPh sb="15" eb="20">
      <t>トンダバヤシシリツ</t>
    </rPh>
    <rPh sb="20" eb="22">
      <t>ダイイチ</t>
    </rPh>
    <rPh sb="22" eb="25">
      <t>チュウガッコウ</t>
    </rPh>
    <rPh sb="26" eb="30">
      <t>ヤオシリツ</t>
    </rPh>
    <rPh sb="30" eb="31">
      <t>ヒガシ</t>
    </rPh>
    <rPh sb="31" eb="34">
      <t>チュウガッコウ</t>
    </rPh>
    <phoneticPr fontId="2"/>
  </si>
  <si>
    <t>南地区：河内長野RSS・富田林RS・岬RSS・みなとRC・南大阪RS・八尾RS</t>
    <rPh sb="0" eb="1">
      <t>ミナミ</t>
    </rPh>
    <rPh sb="1" eb="3">
      <t>チク</t>
    </rPh>
    <rPh sb="4" eb="6">
      <t>カワチ</t>
    </rPh>
    <rPh sb="6" eb="8">
      <t>ナガノ</t>
    </rPh>
    <rPh sb="12" eb="15">
      <t>トンダバヤシ</t>
    </rPh>
    <rPh sb="18" eb="19">
      <t>ミサキ</t>
    </rPh>
    <rPh sb="29" eb="30">
      <t>ミナミ</t>
    </rPh>
    <rPh sb="30" eb="32">
      <t>オオサカ</t>
    </rPh>
    <rPh sb="35" eb="37">
      <t>ヤオ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</si>
</sst>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[$-411]ge\.m\.d;@"/>
    <numFmt numFmtId="178" formatCode="h:mm;@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P明朝E"/>
      <family val="1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/>
    </xf>
    <xf numFmtId="20" fontId="0" fillId="0" borderId="0" xfId="0" applyNumberForma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20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0" fillId="0" borderId="2" xfId="0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20" fontId="0" fillId="0" borderId="22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7" fillId="0" borderId="22" xfId="0" applyNumberFormat="1" applyFont="1" applyBorder="1" applyAlignment="1">
      <alignment horizontal="left" vertical="top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2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23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view="pageBreakPreview" zoomScaleNormal="100" zoomScaleSheetLayoutView="100" workbookViewId="0">
      <selection activeCell="H50" sqref="H50:K50"/>
    </sheetView>
  </sheetViews>
  <sheetFormatPr defaultRowHeight="13.5" x14ac:dyDescent="0.15"/>
  <cols>
    <col min="1" max="1" width="8.875" customWidth="1"/>
    <col min="2" max="11" width="8.625" customWidth="1"/>
  </cols>
  <sheetData>
    <row r="1" spans="1:11" ht="17.25" x14ac:dyDescent="0.15">
      <c r="A1" s="82" t="s">
        <v>123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x14ac:dyDescent="0.15">
      <c r="B2" s="83" t="s">
        <v>121</v>
      </c>
      <c r="C2" s="83"/>
      <c r="D2" s="83"/>
      <c r="E2" s="83"/>
      <c r="F2" s="83"/>
      <c r="G2" s="83"/>
      <c r="H2" s="83" t="s">
        <v>124</v>
      </c>
      <c r="I2" s="83"/>
      <c r="J2" s="83"/>
      <c r="K2" s="83"/>
    </row>
    <row r="3" spans="1:11" ht="18.75" customHeight="1" x14ac:dyDescent="0.15">
      <c r="A3" s="21"/>
      <c r="B3" s="55" t="s">
        <v>132</v>
      </c>
      <c r="C3" s="56" t="s">
        <v>140</v>
      </c>
      <c r="D3" s="57" t="s">
        <v>133</v>
      </c>
      <c r="E3" s="56" t="s">
        <v>134</v>
      </c>
      <c r="F3" s="56" t="s">
        <v>135</v>
      </c>
      <c r="G3" s="56" t="s">
        <v>136</v>
      </c>
      <c r="H3" s="62" t="s">
        <v>114</v>
      </c>
      <c r="I3" s="62" t="s">
        <v>8</v>
      </c>
      <c r="J3" s="62" t="s">
        <v>9</v>
      </c>
      <c r="K3" s="62" t="s">
        <v>10</v>
      </c>
    </row>
    <row r="4" spans="1:11" ht="12" customHeight="1" x14ac:dyDescent="0.15">
      <c r="A4" s="68" t="str">
        <f>B3</f>
        <v>南地区</v>
      </c>
      <c r="B4" s="66"/>
      <c r="C4" s="39"/>
      <c r="D4" s="39"/>
      <c r="E4" s="39"/>
      <c r="F4" s="39"/>
      <c r="G4" s="39"/>
      <c r="H4" s="70"/>
      <c r="I4" s="70"/>
      <c r="J4" s="70"/>
      <c r="K4" s="70"/>
    </row>
    <row r="5" spans="1:11" ht="12" customHeight="1" x14ac:dyDescent="0.15">
      <c r="A5" s="69"/>
      <c r="B5" s="67"/>
      <c r="C5" s="40"/>
      <c r="D5" s="40"/>
      <c r="E5" s="40"/>
      <c r="F5" s="40"/>
      <c r="G5" s="40"/>
      <c r="H5" s="71"/>
      <c r="I5" s="71"/>
      <c r="J5" s="71"/>
      <c r="K5" s="71"/>
    </row>
    <row r="6" spans="1:11" ht="12" customHeight="1" x14ac:dyDescent="0.15">
      <c r="A6" s="64" t="s">
        <v>140</v>
      </c>
      <c r="B6" s="41">
        <v>43156</v>
      </c>
      <c r="C6" s="66"/>
      <c r="D6" s="41"/>
      <c r="E6" s="39"/>
      <c r="F6" s="39"/>
      <c r="G6" s="39"/>
      <c r="H6" s="70"/>
      <c r="I6" s="70"/>
      <c r="J6" s="70"/>
      <c r="K6" s="70"/>
    </row>
    <row r="7" spans="1:11" ht="12" customHeight="1" x14ac:dyDescent="0.15">
      <c r="A7" s="65"/>
      <c r="B7" s="42">
        <f>B20</f>
        <v>0.41666666666666669</v>
      </c>
      <c r="C7" s="67"/>
      <c r="D7" s="42"/>
      <c r="E7" s="40"/>
      <c r="F7" s="40"/>
      <c r="G7" s="40"/>
      <c r="H7" s="71"/>
      <c r="I7" s="71"/>
      <c r="J7" s="71"/>
      <c r="K7" s="71"/>
    </row>
    <row r="8" spans="1:11" ht="12" customHeight="1" x14ac:dyDescent="0.15">
      <c r="A8" s="74" t="str">
        <f>D3</f>
        <v>和歌山県　　選抜</v>
      </c>
      <c r="B8" s="41">
        <v>43163</v>
      </c>
      <c r="C8" s="41">
        <v>43156</v>
      </c>
      <c r="D8" s="66"/>
      <c r="E8" s="39"/>
      <c r="F8" s="39"/>
      <c r="G8" s="39"/>
      <c r="H8" s="70"/>
      <c r="I8" s="70"/>
      <c r="J8" s="70"/>
      <c r="K8" s="70"/>
    </row>
    <row r="9" spans="1:11" ht="12" customHeight="1" x14ac:dyDescent="0.15">
      <c r="A9" s="65"/>
      <c r="B9" s="42">
        <f>H20</f>
        <v>0.41666666666666669</v>
      </c>
      <c r="C9" s="42">
        <f>B23</f>
        <v>0.52430555555555547</v>
      </c>
      <c r="D9" s="67"/>
      <c r="E9" s="40"/>
      <c r="F9" s="40"/>
      <c r="G9" s="40"/>
      <c r="H9" s="71"/>
      <c r="I9" s="71"/>
      <c r="J9" s="71"/>
      <c r="K9" s="71"/>
    </row>
    <row r="10" spans="1:11" ht="12" customHeight="1" x14ac:dyDescent="0.15">
      <c r="A10" s="68" t="str">
        <f>E3</f>
        <v>住吉中学</v>
      </c>
      <c r="B10" s="72" t="s">
        <v>122</v>
      </c>
      <c r="C10" s="41">
        <v>43163</v>
      </c>
      <c r="D10" s="41">
        <v>43156</v>
      </c>
      <c r="E10" s="66"/>
      <c r="F10" s="39"/>
      <c r="G10" s="39"/>
      <c r="H10" s="70"/>
      <c r="I10" s="70"/>
      <c r="J10" s="70"/>
      <c r="K10" s="70"/>
    </row>
    <row r="11" spans="1:11" ht="12" customHeight="1" x14ac:dyDescent="0.15">
      <c r="A11" s="69"/>
      <c r="B11" s="73"/>
      <c r="C11" s="42">
        <f>H23</f>
        <v>0.52430555555555547</v>
      </c>
      <c r="D11" s="42">
        <f>B21</f>
        <v>0.4548611111111111</v>
      </c>
      <c r="E11" s="67"/>
      <c r="F11" s="40"/>
      <c r="G11" s="40"/>
      <c r="H11" s="71"/>
      <c r="I11" s="71"/>
      <c r="J11" s="71"/>
      <c r="K11" s="71"/>
    </row>
    <row r="12" spans="1:11" ht="12" customHeight="1" x14ac:dyDescent="0.15">
      <c r="A12" s="68" t="str">
        <f>F3</f>
        <v>堺RS</v>
      </c>
      <c r="B12" s="41">
        <v>43163</v>
      </c>
      <c r="C12" s="72" t="s">
        <v>122</v>
      </c>
      <c r="D12" s="41">
        <v>43163</v>
      </c>
      <c r="E12" s="41">
        <v>43156</v>
      </c>
      <c r="F12" s="66"/>
      <c r="G12" s="39"/>
      <c r="H12" s="70"/>
      <c r="I12" s="70"/>
      <c r="J12" s="70"/>
      <c r="K12" s="70"/>
    </row>
    <row r="13" spans="1:11" ht="12" customHeight="1" x14ac:dyDescent="0.15">
      <c r="A13" s="69"/>
      <c r="B13" s="42">
        <f>H22</f>
        <v>0.49305555555555552</v>
      </c>
      <c r="C13" s="73"/>
      <c r="D13" s="42">
        <f>H24</f>
        <v>0.55555555555555547</v>
      </c>
      <c r="E13" s="42">
        <f>B25</f>
        <v>0.58680555555555547</v>
      </c>
      <c r="F13" s="67"/>
      <c r="G13" s="40"/>
      <c r="H13" s="71"/>
      <c r="I13" s="71"/>
      <c r="J13" s="71"/>
      <c r="K13" s="71"/>
    </row>
    <row r="14" spans="1:11" ht="12" customHeight="1" x14ac:dyDescent="0.15">
      <c r="A14" s="68" t="str">
        <f>G3</f>
        <v>市岡中学</v>
      </c>
      <c r="B14" s="41">
        <v>43156</v>
      </c>
      <c r="C14" s="41">
        <v>43163</v>
      </c>
      <c r="D14" s="72" t="s">
        <v>122</v>
      </c>
      <c r="E14" s="41">
        <v>43163</v>
      </c>
      <c r="F14" s="41">
        <v>43156</v>
      </c>
      <c r="G14" s="66"/>
      <c r="H14" s="70"/>
      <c r="I14" s="70"/>
      <c r="J14" s="70"/>
      <c r="K14" s="70"/>
    </row>
    <row r="15" spans="1:11" ht="12" customHeight="1" x14ac:dyDescent="0.15">
      <c r="A15" s="69"/>
      <c r="B15" s="42">
        <f>B24</f>
        <v>0.55555555555555547</v>
      </c>
      <c r="C15" s="42">
        <f>H21</f>
        <v>0.4548611111111111</v>
      </c>
      <c r="D15" s="73"/>
      <c r="E15" s="42">
        <f>H25</f>
        <v>0.58680555555555547</v>
      </c>
      <c r="F15" s="42">
        <f>B22</f>
        <v>0.49305555555555552</v>
      </c>
      <c r="G15" s="67"/>
      <c r="H15" s="71"/>
      <c r="I15" s="71"/>
      <c r="J15" s="71"/>
      <c r="K15" s="71"/>
    </row>
    <row r="16" spans="1:11" x14ac:dyDescent="0.15">
      <c r="B16" t="s">
        <v>141</v>
      </c>
    </row>
    <row r="17" spans="1:18" x14ac:dyDescent="0.15">
      <c r="B17" t="s">
        <v>142</v>
      </c>
    </row>
    <row r="18" spans="1:18" ht="18.75" customHeight="1" x14ac:dyDescent="0.15">
      <c r="B18" t="s">
        <v>105</v>
      </c>
      <c r="H18" t="s">
        <v>119</v>
      </c>
    </row>
    <row r="19" spans="1:18" ht="12" customHeight="1" x14ac:dyDescent="0.15">
      <c r="A19" s="25"/>
      <c r="B19" s="25" t="s">
        <v>106</v>
      </c>
      <c r="C19" s="37"/>
      <c r="D19" s="26" t="s">
        <v>118</v>
      </c>
      <c r="E19" s="36"/>
      <c r="G19" s="25"/>
      <c r="H19" s="25" t="s">
        <v>106</v>
      </c>
      <c r="I19" s="37"/>
      <c r="J19" s="26" t="s">
        <v>118</v>
      </c>
      <c r="K19" s="36"/>
    </row>
    <row r="20" spans="1:18" ht="20.100000000000001" customHeight="1" x14ac:dyDescent="0.15">
      <c r="A20" s="25" t="s">
        <v>107</v>
      </c>
      <c r="B20" s="34">
        <v>0.41666666666666669</v>
      </c>
      <c r="C20" s="44" t="str">
        <f>B3</f>
        <v>南地区</v>
      </c>
      <c r="D20" s="26" t="s">
        <v>113</v>
      </c>
      <c r="E20" s="154" t="str">
        <f>C3</f>
        <v>合同A</v>
      </c>
      <c r="G20" s="25" t="s">
        <v>107</v>
      </c>
      <c r="H20" s="46">
        <v>0.41666666666666669</v>
      </c>
      <c r="I20" s="61" t="str">
        <f>C20</f>
        <v>南地区</v>
      </c>
      <c r="J20" s="26" t="s">
        <v>113</v>
      </c>
      <c r="K20" s="58" t="str">
        <f>E23</f>
        <v>和歌山県　　選抜</v>
      </c>
    </row>
    <row r="21" spans="1:18" ht="20.100000000000001" customHeight="1" x14ac:dyDescent="0.15">
      <c r="A21" s="25" t="s">
        <v>108</v>
      </c>
      <c r="B21" s="34">
        <v>0.4548611111111111</v>
      </c>
      <c r="C21" s="45" t="str">
        <f>D3</f>
        <v>和歌山県　　選抜</v>
      </c>
      <c r="D21" s="26" t="s">
        <v>113</v>
      </c>
      <c r="E21" s="43" t="str">
        <f>E3</f>
        <v>住吉中学</v>
      </c>
      <c r="G21" s="25" t="s">
        <v>108</v>
      </c>
      <c r="H21" s="46">
        <v>0.4548611111111111</v>
      </c>
      <c r="I21" s="153" t="str">
        <f>C3</f>
        <v>合同A</v>
      </c>
      <c r="J21" s="26" t="s">
        <v>113</v>
      </c>
      <c r="K21" s="60" t="str">
        <f>E24</f>
        <v>市岡中学</v>
      </c>
    </row>
    <row r="22" spans="1:18" ht="20.100000000000001" customHeight="1" x14ac:dyDescent="0.15">
      <c r="A22" s="25" t="s">
        <v>109</v>
      </c>
      <c r="B22" s="34">
        <v>0.49305555555555552</v>
      </c>
      <c r="C22" s="44" t="str">
        <f>F3</f>
        <v>堺RS</v>
      </c>
      <c r="D22" s="26" t="s">
        <v>113</v>
      </c>
      <c r="E22" s="43" t="str">
        <f>G3</f>
        <v>市岡中学</v>
      </c>
      <c r="G22" s="25" t="s">
        <v>109</v>
      </c>
      <c r="H22" s="46">
        <v>0.49305555555555552</v>
      </c>
      <c r="I22" s="61" t="str">
        <f>A4</f>
        <v>南地区</v>
      </c>
      <c r="J22" s="26" t="s">
        <v>113</v>
      </c>
      <c r="K22" s="60" t="str">
        <f>C22</f>
        <v>堺RS</v>
      </c>
    </row>
    <row r="23" spans="1:18" ht="20.100000000000001" customHeight="1" x14ac:dyDescent="0.15">
      <c r="A23" s="25" t="s">
        <v>110</v>
      </c>
      <c r="B23" s="34">
        <v>0.52430555555555547</v>
      </c>
      <c r="C23" s="153" t="str">
        <f>E20</f>
        <v>合同A</v>
      </c>
      <c r="D23" s="26" t="s">
        <v>113</v>
      </c>
      <c r="E23" s="58" t="str">
        <f>C21</f>
        <v>和歌山県　　選抜</v>
      </c>
      <c r="G23" s="25" t="s">
        <v>110</v>
      </c>
      <c r="H23" s="46">
        <v>0.52430555555555547</v>
      </c>
      <c r="I23" s="153" t="str">
        <f>C23</f>
        <v>合同A</v>
      </c>
      <c r="J23" s="26" t="s">
        <v>113</v>
      </c>
      <c r="K23" s="60" t="str">
        <f>E21</f>
        <v>住吉中学</v>
      </c>
      <c r="M23" s="59"/>
    </row>
    <row r="24" spans="1:18" ht="20.100000000000001" customHeight="1" x14ac:dyDescent="0.15">
      <c r="A24" s="25" t="s">
        <v>111</v>
      </c>
      <c r="B24" s="34">
        <v>0.55555555555555547</v>
      </c>
      <c r="C24" s="44" t="str">
        <f>C20</f>
        <v>南地区</v>
      </c>
      <c r="D24" s="26" t="s">
        <v>113</v>
      </c>
      <c r="E24" s="43" t="str">
        <f>A14</f>
        <v>市岡中学</v>
      </c>
      <c r="G24" s="25" t="s">
        <v>111</v>
      </c>
      <c r="H24" s="46">
        <v>0.55555555555555547</v>
      </c>
      <c r="I24" s="155" t="str">
        <f>D3</f>
        <v>和歌山県　　選抜</v>
      </c>
      <c r="J24" s="26" t="s">
        <v>113</v>
      </c>
      <c r="K24" s="60" t="str">
        <f>A12</f>
        <v>堺RS</v>
      </c>
      <c r="M24" s="59"/>
      <c r="N24" s="35"/>
      <c r="O24" s="35"/>
      <c r="P24" s="35"/>
      <c r="Q24" s="35"/>
      <c r="R24" s="35"/>
    </row>
    <row r="25" spans="1:18" ht="20.100000000000001" customHeight="1" x14ac:dyDescent="0.15">
      <c r="A25" s="25" t="s">
        <v>112</v>
      </c>
      <c r="B25" s="34">
        <v>0.58680555555555547</v>
      </c>
      <c r="C25" s="54" t="str">
        <f>A10</f>
        <v>住吉中学</v>
      </c>
      <c r="D25" s="26" t="s">
        <v>113</v>
      </c>
      <c r="E25" s="43" t="str">
        <f>A12</f>
        <v>堺RS</v>
      </c>
      <c r="G25" s="25" t="s">
        <v>112</v>
      </c>
      <c r="H25" s="46">
        <v>0.58680555555555547</v>
      </c>
      <c r="I25" s="61" t="str">
        <f>E21</f>
        <v>住吉中学</v>
      </c>
      <c r="J25" s="26" t="s">
        <v>113</v>
      </c>
      <c r="K25" s="60" t="str">
        <f>E24</f>
        <v>市岡中学</v>
      </c>
      <c r="M25" s="59"/>
      <c r="N25" s="35"/>
      <c r="O25" s="35"/>
      <c r="P25" s="35"/>
      <c r="Q25" s="35"/>
      <c r="R25" s="35"/>
    </row>
    <row r="26" spans="1:18" x14ac:dyDescent="0.15">
      <c r="M26" s="59"/>
      <c r="N26" s="35"/>
      <c r="O26" s="35"/>
      <c r="P26" s="35"/>
      <c r="Q26" s="35"/>
      <c r="R26" s="35"/>
    </row>
    <row r="27" spans="1:18" ht="19.5" customHeight="1" x14ac:dyDescent="0.15">
      <c r="B27" t="s">
        <v>115</v>
      </c>
      <c r="E27" s="63" t="s">
        <v>131</v>
      </c>
      <c r="F27" s="63"/>
      <c r="G27" s="63"/>
      <c r="H27" s="63"/>
      <c r="M27" s="59"/>
      <c r="N27" s="35"/>
      <c r="O27" s="35"/>
      <c r="P27" s="35"/>
      <c r="Q27" s="35"/>
      <c r="R27" s="35"/>
    </row>
    <row r="28" spans="1:18" ht="24" customHeight="1" x14ac:dyDescent="0.15">
      <c r="A28" s="21"/>
      <c r="B28" s="48" t="s">
        <v>125</v>
      </c>
      <c r="C28" s="49" t="s">
        <v>126</v>
      </c>
      <c r="D28" s="49" t="s">
        <v>127</v>
      </c>
      <c r="E28" s="25" t="s">
        <v>114</v>
      </c>
      <c r="F28" s="25" t="s">
        <v>8</v>
      </c>
      <c r="G28" s="25" t="s">
        <v>9</v>
      </c>
      <c r="H28" s="25" t="s">
        <v>10</v>
      </c>
      <c r="M28" s="59"/>
      <c r="N28" s="35"/>
      <c r="O28" s="35"/>
      <c r="P28" s="35"/>
      <c r="Q28" s="35"/>
      <c r="R28" s="35"/>
    </row>
    <row r="29" spans="1:18" ht="12" customHeight="1" x14ac:dyDescent="0.15">
      <c r="A29" s="75" t="str">
        <f>B28</f>
        <v>予選1位</v>
      </c>
      <c r="B29" s="66"/>
      <c r="C29" s="70"/>
      <c r="D29" s="70"/>
      <c r="E29" s="70"/>
      <c r="F29" s="70"/>
      <c r="G29" s="70"/>
      <c r="H29" s="70"/>
      <c r="M29" s="59"/>
      <c r="N29" s="35"/>
      <c r="O29" s="35"/>
      <c r="P29" s="35"/>
      <c r="Q29" s="35"/>
      <c r="R29" s="35"/>
    </row>
    <row r="30" spans="1:18" ht="12" customHeight="1" x14ac:dyDescent="0.15">
      <c r="A30" s="76"/>
      <c r="B30" s="67"/>
      <c r="C30" s="71"/>
      <c r="D30" s="71"/>
      <c r="E30" s="71"/>
      <c r="F30" s="71"/>
      <c r="G30" s="71"/>
      <c r="H30" s="71"/>
      <c r="M30" s="59"/>
      <c r="N30" s="35"/>
    </row>
    <row r="31" spans="1:18" ht="12" customHeight="1" x14ac:dyDescent="0.15">
      <c r="A31" s="75" t="str">
        <f>C28</f>
        <v>予選2位</v>
      </c>
      <c r="B31" s="41">
        <v>43170</v>
      </c>
      <c r="C31" s="66"/>
      <c r="D31" s="70"/>
      <c r="E31" s="70"/>
      <c r="F31" s="70"/>
      <c r="G31" s="70"/>
      <c r="H31" s="70"/>
      <c r="M31" s="59"/>
      <c r="N31" s="35"/>
    </row>
    <row r="32" spans="1:18" ht="12" customHeight="1" x14ac:dyDescent="0.15">
      <c r="A32" s="76"/>
      <c r="B32" s="42">
        <f>B51</f>
        <v>0.58680555555555558</v>
      </c>
      <c r="C32" s="67"/>
      <c r="D32" s="71"/>
      <c r="E32" s="71"/>
      <c r="F32" s="71"/>
      <c r="G32" s="71"/>
      <c r="H32" s="71"/>
      <c r="M32" s="59"/>
      <c r="N32" s="35"/>
    </row>
    <row r="33" spans="1:13" ht="12" customHeight="1" x14ac:dyDescent="0.15">
      <c r="A33" s="75" t="str">
        <f>D28</f>
        <v>予選3位</v>
      </c>
      <c r="B33" s="41">
        <v>43170</v>
      </c>
      <c r="C33" s="41">
        <v>43170</v>
      </c>
      <c r="D33" s="66"/>
      <c r="E33" s="70"/>
      <c r="F33" s="70"/>
      <c r="G33" s="70"/>
      <c r="H33" s="70"/>
      <c r="M33" s="59"/>
    </row>
    <row r="34" spans="1:13" ht="12" customHeight="1" x14ac:dyDescent="0.15">
      <c r="A34" s="76"/>
      <c r="B34" s="42">
        <f>B47</f>
        <v>0.4548611111111111</v>
      </c>
      <c r="C34" s="42">
        <f>B49</f>
        <v>0.52430555555555558</v>
      </c>
      <c r="D34" s="67"/>
      <c r="E34" s="71"/>
      <c r="F34" s="71"/>
      <c r="G34" s="71"/>
      <c r="H34" s="71"/>
    </row>
    <row r="35" spans="1:13" x14ac:dyDescent="0.15">
      <c r="A35" s="47"/>
      <c r="B35" s="35"/>
    </row>
    <row r="36" spans="1:13" ht="19.5" customHeight="1" x14ac:dyDescent="0.15">
      <c r="A36" s="47"/>
      <c r="B36" s="35" t="s">
        <v>116</v>
      </c>
      <c r="E36" s="63" t="s">
        <v>131</v>
      </c>
      <c r="F36" s="63"/>
      <c r="G36" s="63"/>
      <c r="H36" s="63"/>
    </row>
    <row r="37" spans="1:13" ht="24" customHeight="1" x14ac:dyDescent="0.15">
      <c r="A37" s="48"/>
      <c r="B37" s="48" t="s">
        <v>128</v>
      </c>
      <c r="C37" s="49" t="s">
        <v>129</v>
      </c>
      <c r="D37" s="49" t="s">
        <v>130</v>
      </c>
      <c r="E37" s="25" t="s">
        <v>114</v>
      </c>
      <c r="F37" s="25" t="s">
        <v>8</v>
      </c>
      <c r="G37" s="25" t="s">
        <v>9</v>
      </c>
      <c r="H37" s="25" t="s">
        <v>10</v>
      </c>
    </row>
    <row r="38" spans="1:13" ht="12" customHeight="1" x14ac:dyDescent="0.15">
      <c r="A38" s="79" t="str">
        <f>B37</f>
        <v>予選4位</v>
      </c>
      <c r="B38" s="80"/>
      <c r="C38" s="77"/>
      <c r="D38" s="77"/>
      <c r="E38" s="77"/>
      <c r="F38" s="77"/>
      <c r="G38" s="77"/>
      <c r="H38" s="77"/>
    </row>
    <row r="39" spans="1:13" ht="12" customHeight="1" x14ac:dyDescent="0.15">
      <c r="A39" s="76"/>
      <c r="B39" s="81"/>
      <c r="C39" s="78"/>
      <c r="D39" s="78"/>
      <c r="E39" s="78"/>
      <c r="F39" s="78"/>
      <c r="G39" s="78"/>
      <c r="H39" s="78"/>
    </row>
    <row r="40" spans="1:13" ht="12" customHeight="1" x14ac:dyDescent="0.15">
      <c r="A40" s="75" t="str">
        <f>C37</f>
        <v>予選5位</v>
      </c>
      <c r="B40" s="41">
        <v>43170</v>
      </c>
      <c r="C40" s="80"/>
      <c r="D40" s="77"/>
      <c r="E40" s="77"/>
      <c r="F40" s="77"/>
      <c r="G40" s="77"/>
      <c r="H40" s="77"/>
    </row>
    <row r="41" spans="1:13" ht="12" customHeight="1" x14ac:dyDescent="0.15">
      <c r="A41" s="76"/>
      <c r="B41" s="42">
        <f>B50</f>
        <v>0.55555555555555558</v>
      </c>
      <c r="C41" s="81"/>
      <c r="D41" s="78"/>
      <c r="E41" s="78"/>
      <c r="F41" s="78"/>
      <c r="G41" s="78"/>
      <c r="H41" s="78"/>
    </row>
    <row r="42" spans="1:13" ht="12" customHeight="1" x14ac:dyDescent="0.15">
      <c r="A42" s="75" t="str">
        <f>D37</f>
        <v>予選6位</v>
      </c>
      <c r="B42" s="41">
        <v>43170</v>
      </c>
      <c r="C42" s="41">
        <v>43170</v>
      </c>
      <c r="D42" s="80"/>
      <c r="E42" s="77"/>
      <c r="F42" s="77"/>
      <c r="G42" s="77"/>
      <c r="H42" s="77"/>
    </row>
    <row r="43" spans="1:13" ht="12" customHeight="1" x14ac:dyDescent="0.15">
      <c r="A43" s="76"/>
      <c r="B43" s="42">
        <f>B46</f>
        <v>0.41666666666666669</v>
      </c>
      <c r="C43" s="42">
        <f>B48</f>
        <v>0.49305555555555558</v>
      </c>
      <c r="D43" s="81"/>
      <c r="E43" s="78"/>
      <c r="F43" s="78"/>
      <c r="G43" s="78"/>
      <c r="H43" s="78"/>
    </row>
    <row r="45" spans="1:13" ht="18" customHeight="1" x14ac:dyDescent="0.15">
      <c r="B45" s="38" t="s">
        <v>120</v>
      </c>
    </row>
    <row r="46" spans="1:13" ht="24" customHeight="1" x14ac:dyDescent="0.15">
      <c r="A46" s="25" t="s">
        <v>107</v>
      </c>
      <c r="B46" s="46">
        <v>0.41666666666666669</v>
      </c>
      <c r="C46" s="25" t="s">
        <v>10</v>
      </c>
      <c r="D46" s="50" t="str">
        <f>B37</f>
        <v>予選4位</v>
      </c>
      <c r="E46" s="26" t="s">
        <v>113</v>
      </c>
      <c r="F46" s="51" t="str">
        <f>D37</f>
        <v>予選6位</v>
      </c>
      <c r="G46" s="8"/>
      <c r="H46" s="85" t="s">
        <v>137</v>
      </c>
      <c r="I46" s="86"/>
      <c r="J46" s="86"/>
      <c r="K46" s="86"/>
    </row>
    <row r="47" spans="1:13" ht="24" customHeight="1" x14ac:dyDescent="0.15">
      <c r="A47" s="25" t="s">
        <v>108</v>
      </c>
      <c r="B47" s="46">
        <v>0.4548611111111111</v>
      </c>
      <c r="C47" s="25" t="s">
        <v>117</v>
      </c>
      <c r="D47" s="50" t="s">
        <v>125</v>
      </c>
      <c r="E47" s="26" t="s">
        <v>113</v>
      </c>
      <c r="F47" s="52" t="s">
        <v>127</v>
      </c>
      <c r="G47" s="8"/>
      <c r="H47" s="87" t="s">
        <v>138</v>
      </c>
      <c r="I47" s="87"/>
      <c r="J47" s="87"/>
      <c r="K47" s="87"/>
    </row>
    <row r="48" spans="1:13" ht="24" customHeight="1" x14ac:dyDescent="0.15">
      <c r="A48" s="25" t="s">
        <v>109</v>
      </c>
      <c r="B48" s="46">
        <v>0.49305555555555558</v>
      </c>
      <c r="C48" s="25" t="s">
        <v>10</v>
      </c>
      <c r="D48" s="50" t="str">
        <f>C37</f>
        <v>予選5位</v>
      </c>
      <c r="E48" s="26" t="s">
        <v>113</v>
      </c>
      <c r="F48" s="51" t="str">
        <f>D37</f>
        <v>予選6位</v>
      </c>
      <c r="G48" s="8"/>
      <c r="H48" s="87" t="s">
        <v>139</v>
      </c>
      <c r="I48" s="87"/>
      <c r="J48" s="87"/>
      <c r="K48" s="87"/>
    </row>
    <row r="49" spans="1:11" ht="24" customHeight="1" x14ac:dyDescent="0.15">
      <c r="A49" s="25" t="s">
        <v>110</v>
      </c>
      <c r="B49" s="46">
        <v>0.52430555555555558</v>
      </c>
      <c r="C49" s="25" t="s">
        <v>117</v>
      </c>
      <c r="D49" s="53" t="s">
        <v>126</v>
      </c>
      <c r="E49" s="26" t="s">
        <v>113</v>
      </c>
      <c r="F49" s="52" t="s">
        <v>127</v>
      </c>
      <c r="G49" s="8"/>
      <c r="H49" s="84"/>
      <c r="I49" s="84"/>
      <c r="J49" s="84"/>
      <c r="K49" s="84"/>
    </row>
    <row r="50" spans="1:11" ht="24" customHeight="1" x14ac:dyDescent="0.15">
      <c r="A50" s="25" t="s">
        <v>111</v>
      </c>
      <c r="B50" s="46">
        <v>0.55555555555555558</v>
      </c>
      <c r="C50" s="25" t="s">
        <v>10</v>
      </c>
      <c r="D50" s="50" t="str">
        <f>B37</f>
        <v>予選4位</v>
      </c>
      <c r="E50" s="26" t="s">
        <v>113</v>
      </c>
      <c r="F50" s="51" t="str">
        <f>C37</f>
        <v>予選5位</v>
      </c>
      <c r="G50" s="8"/>
      <c r="H50" s="84"/>
      <c r="I50" s="84"/>
      <c r="J50" s="84"/>
      <c r="K50" s="84"/>
    </row>
    <row r="51" spans="1:11" ht="24" customHeight="1" x14ac:dyDescent="0.15">
      <c r="A51" s="25" t="s">
        <v>112</v>
      </c>
      <c r="B51" s="46">
        <v>0.58680555555555558</v>
      </c>
      <c r="C51" s="25" t="s">
        <v>117</v>
      </c>
      <c r="D51" s="50" t="s">
        <v>125</v>
      </c>
      <c r="E51" s="26" t="s">
        <v>113</v>
      </c>
      <c r="F51" s="52" t="s">
        <v>126</v>
      </c>
      <c r="G51" s="8"/>
    </row>
  </sheetData>
  <mergeCells count="91">
    <mergeCell ref="H50:K50"/>
    <mergeCell ref="G40:G41"/>
    <mergeCell ref="H46:K46"/>
    <mergeCell ref="H47:K47"/>
    <mergeCell ref="H48:K48"/>
    <mergeCell ref="H49:K49"/>
    <mergeCell ref="G33:G34"/>
    <mergeCell ref="H42:H43"/>
    <mergeCell ref="A40:A41"/>
    <mergeCell ref="A42:A43"/>
    <mergeCell ref="A1:K1"/>
    <mergeCell ref="B2:G2"/>
    <mergeCell ref="H2:K2"/>
    <mergeCell ref="D42:D43"/>
    <mergeCell ref="E42:E43"/>
    <mergeCell ref="F42:F43"/>
    <mergeCell ref="G42:G43"/>
    <mergeCell ref="H38:H39"/>
    <mergeCell ref="C40:C41"/>
    <mergeCell ref="D40:D41"/>
    <mergeCell ref="E40:E41"/>
    <mergeCell ref="F40:F41"/>
    <mergeCell ref="H31:H32"/>
    <mergeCell ref="F29:F30"/>
    <mergeCell ref="H40:H41"/>
    <mergeCell ref="H33:H34"/>
    <mergeCell ref="A31:A32"/>
    <mergeCell ref="A33:A34"/>
    <mergeCell ref="A38:A39"/>
    <mergeCell ref="B38:B39"/>
    <mergeCell ref="C38:C39"/>
    <mergeCell ref="D38:D39"/>
    <mergeCell ref="E38:E39"/>
    <mergeCell ref="F38:F39"/>
    <mergeCell ref="G38:G39"/>
    <mergeCell ref="D33:D34"/>
    <mergeCell ref="E33:E34"/>
    <mergeCell ref="F33:F34"/>
    <mergeCell ref="C31:C32"/>
    <mergeCell ref="D31:D32"/>
    <mergeCell ref="E31:E32"/>
    <mergeCell ref="F31:F32"/>
    <mergeCell ref="G31:G32"/>
    <mergeCell ref="C29:C30"/>
    <mergeCell ref="D29:D30"/>
    <mergeCell ref="E29:E30"/>
    <mergeCell ref="G29:G30"/>
    <mergeCell ref="H29:H30"/>
    <mergeCell ref="I12:I13"/>
    <mergeCell ref="J12:J13"/>
    <mergeCell ref="K12:K13"/>
    <mergeCell ref="A14:A15"/>
    <mergeCell ref="D14:D15"/>
    <mergeCell ref="A12:A13"/>
    <mergeCell ref="C12:C13"/>
    <mergeCell ref="F12:F13"/>
    <mergeCell ref="G14:G15"/>
    <mergeCell ref="H14:H15"/>
    <mergeCell ref="I14:I15"/>
    <mergeCell ref="J14:J15"/>
    <mergeCell ref="K14:K15"/>
    <mergeCell ref="I10:I11"/>
    <mergeCell ref="J10:J11"/>
    <mergeCell ref="K10:K11"/>
    <mergeCell ref="H8:H9"/>
    <mergeCell ref="I8:I9"/>
    <mergeCell ref="J8:J9"/>
    <mergeCell ref="K8:K9"/>
    <mergeCell ref="I6:I7"/>
    <mergeCell ref="J6:J7"/>
    <mergeCell ref="K6:K7"/>
    <mergeCell ref="H4:H5"/>
    <mergeCell ref="I4:I5"/>
    <mergeCell ref="J4:J5"/>
    <mergeCell ref="K4:K5"/>
    <mergeCell ref="E36:H36"/>
    <mergeCell ref="A6:A7"/>
    <mergeCell ref="C6:C7"/>
    <mergeCell ref="A4:A5"/>
    <mergeCell ref="B4:B5"/>
    <mergeCell ref="E27:H27"/>
    <mergeCell ref="H6:H7"/>
    <mergeCell ref="A10:A11"/>
    <mergeCell ref="B10:B11"/>
    <mergeCell ref="E10:E11"/>
    <mergeCell ref="A8:A9"/>
    <mergeCell ref="D8:D9"/>
    <mergeCell ref="H10:H11"/>
    <mergeCell ref="H12:H13"/>
    <mergeCell ref="A29:A30"/>
    <mergeCell ref="B29:B30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4"/>
  <sheetViews>
    <sheetView view="pageBreakPreview" topLeftCell="A13" zoomScale="75" zoomScaleNormal="100" zoomScaleSheetLayoutView="75" workbookViewId="0">
      <selection activeCell="BC15" sqref="BC15:BD15"/>
    </sheetView>
  </sheetViews>
  <sheetFormatPr defaultRowHeight="13.5" x14ac:dyDescent="0.15"/>
  <cols>
    <col min="1" max="7" width="3.125" customWidth="1"/>
    <col min="8" max="8" width="2.625" customWidth="1"/>
    <col min="9" max="10" width="3.125" customWidth="1"/>
    <col min="11" max="11" width="2.625" customWidth="1"/>
    <col min="12" max="41" width="3.125" customWidth="1"/>
    <col min="42" max="42" width="4.625" customWidth="1"/>
    <col min="43" max="49" width="3.125" customWidth="1"/>
    <col min="50" max="50" width="2.625" customWidth="1"/>
    <col min="51" max="52" width="3.125" customWidth="1"/>
    <col min="53" max="53" width="2.625" customWidth="1"/>
    <col min="54" max="83" width="3.125" customWidth="1"/>
    <col min="84" max="84" width="4.625" customWidth="1"/>
  </cols>
  <sheetData>
    <row r="1" spans="1:84" ht="25.5" customHeight="1" x14ac:dyDescent="0.1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 t="s">
        <v>0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</row>
    <row r="2" spans="1:84" ht="9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84" ht="18" customHeight="1" x14ac:dyDescent="0.15">
      <c r="A3" s="93"/>
      <c r="B3" s="93"/>
      <c r="C3" s="93"/>
      <c r="D3" s="93"/>
      <c r="E3" s="94" t="s">
        <v>1</v>
      </c>
      <c r="F3" s="95"/>
      <c r="G3" s="95"/>
      <c r="H3" s="95"/>
      <c r="I3" s="95"/>
      <c r="J3" s="96" t="s">
        <v>2</v>
      </c>
      <c r="K3" s="96"/>
      <c r="L3" s="96"/>
      <c r="M3" s="96"/>
      <c r="N3" s="96"/>
      <c r="O3" s="96" t="s">
        <v>3</v>
      </c>
      <c r="P3" s="96"/>
      <c r="Q3" s="96"/>
      <c r="R3" s="96"/>
      <c r="S3" s="96"/>
      <c r="T3" s="96" t="s">
        <v>4</v>
      </c>
      <c r="U3" s="96"/>
      <c r="V3" s="96"/>
      <c r="W3" s="96"/>
      <c r="X3" s="96"/>
      <c r="Y3" s="96" t="s">
        <v>5</v>
      </c>
      <c r="Z3" s="96"/>
      <c r="AA3" s="96"/>
      <c r="AB3" s="96"/>
      <c r="AC3" s="96"/>
      <c r="AD3" s="96" t="s">
        <v>6</v>
      </c>
      <c r="AE3" s="96"/>
      <c r="AF3" s="96"/>
      <c r="AG3" s="96"/>
      <c r="AH3" s="96"/>
      <c r="AI3" s="93" t="s">
        <v>7</v>
      </c>
      <c r="AJ3" s="93"/>
      <c r="AK3" s="93" t="s">
        <v>8</v>
      </c>
      <c r="AL3" s="93"/>
      <c r="AM3" s="93" t="s">
        <v>9</v>
      </c>
      <c r="AN3" s="100"/>
      <c r="AO3" s="101" t="s">
        <v>10</v>
      </c>
      <c r="AP3" s="101"/>
      <c r="AQ3" s="102"/>
      <c r="AR3" s="97"/>
      <c r="AS3" s="97"/>
      <c r="AT3" s="97"/>
      <c r="AU3" s="99" t="str">
        <f>E3</f>
        <v>和歌山県　　　　　　　　スクール選抜</v>
      </c>
      <c r="AV3" s="99"/>
      <c r="AW3" s="99"/>
      <c r="AX3" s="99"/>
      <c r="AY3" s="99"/>
      <c r="AZ3" s="99" t="str">
        <f>J3</f>
        <v>南地区　　　　　　　合同Ａ</v>
      </c>
      <c r="BA3" s="99"/>
      <c r="BB3" s="99"/>
      <c r="BC3" s="99"/>
      <c r="BD3" s="99"/>
      <c r="BE3" s="99" t="str">
        <f>O3</f>
        <v>中学校　　　　　　　　合同Ｃ</v>
      </c>
      <c r="BF3" s="99"/>
      <c r="BG3" s="99"/>
      <c r="BH3" s="99"/>
      <c r="BI3" s="99"/>
      <c r="BJ3" s="99" t="str">
        <f>T3</f>
        <v>住吉中学校</v>
      </c>
      <c r="BK3" s="99"/>
      <c r="BL3" s="99"/>
      <c r="BM3" s="99"/>
      <c r="BN3" s="99"/>
      <c r="BO3" s="99" t="str">
        <f>Y3</f>
        <v>南地区　　　　　　　　合同Ｂ</v>
      </c>
      <c r="BP3" s="99"/>
      <c r="BQ3" s="99"/>
      <c r="BR3" s="99"/>
      <c r="BS3" s="99"/>
      <c r="BT3" s="99" t="str">
        <f>AD3</f>
        <v>堺ラグビー　　　　　スクール</v>
      </c>
      <c r="BU3" s="99"/>
      <c r="BV3" s="99"/>
      <c r="BW3" s="99"/>
      <c r="BX3" s="99"/>
      <c r="BY3" s="97" t="s">
        <v>7</v>
      </c>
      <c r="BZ3" s="97"/>
      <c r="CA3" s="97" t="s">
        <v>8</v>
      </c>
      <c r="CB3" s="97"/>
      <c r="CC3" s="97" t="s">
        <v>9</v>
      </c>
      <c r="CD3" s="97"/>
      <c r="CE3" s="98" t="s">
        <v>10</v>
      </c>
      <c r="CF3" s="98"/>
    </row>
    <row r="4" spans="1:84" ht="18" customHeight="1" x14ac:dyDescent="0.15">
      <c r="A4" s="93"/>
      <c r="B4" s="93"/>
      <c r="C4" s="93"/>
      <c r="D4" s="93"/>
      <c r="E4" s="95"/>
      <c r="F4" s="95"/>
      <c r="G4" s="95"/>
      <c r="H4" s="95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3"/>
      <c r="AJ4" s="93"/>
      <c r="AK4" s="93"/>
      <c r="AL4" s="93"/>
      <c r="AM4" s="93"/>
      <c r="AN4" s="100"/>
      <c r="AO4" s="101"/>
      <c r="AP4" s="101"/>
      <c r="AQ4" s="102"/>
      <c r="AR4" s="97"/>
      <c r="AS4" s="97"/>
      <c r="AT4" s="97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7"/>
      <c r="BZ4" s="97"/>
      <c r="CA4" s="97"/>
      <c r="CB4" s="97"/>
      <c r="CC4" s="97"/>
      <c r="CD4" s="97"/>
      <c r="CE4" s="98"/>
      <c r="CF4" s="98"/>
    </row>
    <row r="5" spans="1:84" ht="15.95" customHeight="1" x14ac:dyDescent="0.15">
      <c r="A5" s="96" t="str">
        <f>E3</f>
        <v>和歌山県　　　　　　　　スクール選抜</v>
      </c>
      <c r="B5" s="96"/>
      <c r="C5" s="96"/>
      <c r="D5" s="96"/>
      <c r="E5" s="104"/>
      <c r="F5" s="105"/>
      <c r="G5" s="105"/>
      <c r="H5" s="105"/>
      <c r="I5" s="106"/>
      <c r="J5" s="88">
        <f>H22</f>
        <v>0</v>
      </c>
      <c r="K5" s="89"/>
      <c r="L5" s="2" t="s">
        <v>11</v>
      </c>
      <c r="M5" s="89">
        <f>K22</f>
        <v>56</v>
      </c>
      <c r="N5" s="90"/>
      <c r="O5" s="88">
        <f>X27</f>
        <v>29</v>
      </c>
      <c r="P5" s="89"/>
      <c r="Q5" s="2" t="s">
        <v>11</v>
      </c>
      <c r="R5" s="89">
        <f>AA27</f>
        <v>7</v>
      </c>
      <c r="S5" s="90"/>
      <c r="T5" s="88">
        <f>AI27</f>
        <v>5</v>
      </c>
      <c r="U5" s="89"/>
      <c r="V5" s="2" t="s">
        <v>12</v>
      </c>
      <c r="W5" s="89">
        <f>AL27</f>
        <v>52</v>
      </c>
      <c r="X5" s="90"/>
      <c r="Y5" s="88">
        <f>X24</f>
        <v>14</v>
      </c>
      <c r="Z5" s="89"/>
      <c r="AA5" s="2" t="s">
        <v>13</v>
      </c>
      <c r="AB5" s="89">
        <f>AA24</f>
        <v>47</v>
      </c>
      <c r="AC5" s="90"/>
      <c r="AD5" s="88">
        <f>AI23</f>
        <v>0</v>
      </c>
      <c r="AE5" s="89"/>
      <c r="AF5" s="2" t="s">
        <v>11</v>
      </c>
      <c r="AG5" s="89">
        <f>AL23</f>
        <v>61</v>
      </c>
      <c r="AH5" s="90"/>
      <c r="AI5" s="97">
        <f>COUNTIF(J6:AH6,"○")</f>
        <v>1</v>
      </c>
      <c r="AJ5" s="97"/>
      <c r="AK5" s="93">
        <f>COUNTIF(J6:AH6,"●")</f>
        <v>4</v>
      </c>
      <c r="AL5" s="93"/>
      <c r="AM5" s="93">
        <f>COUNTIF(J6:AH6,"△")</f>
        <v>0</v>
      </c>
      <c r="AN5" s="100"/>
      <c r="AO5" s="111">
        <v>5</v>
      </c>
      <c r="AP5" s="111"/>
      <c r="AQ5" s="110" t="str">
        <f>AU3</f>
        <v>和歌山県　　　　　　　　スクール選抜</v>
      </c>
      <c r="AR5" s="99"/>
      <c r="AS5" s="99"/>
      <c r="AT5" s="99"/>
      <c r="AU5" s="104"/>
      <c r="AV5" s="105"/>
      <c r="AW5" s="105"/>
      <c r="AX5" s="105"/>
      <c r="AY5" s="106"/>
      <c r="AZ5" s="88">
        <f>AX22</f>
        <v>0</v>
      </c>
      <c r="BA5" s="89"/>
      <c r="BB5" s="2" t="s">
        <v>11</v>
      </c>
      <c r="BC5" s="89">
        <f>BA22</f>
        <v>0</v>
      </c>
      <c r="BD5" s="90"/>
      <c r="BE5" s="88">
        <f>BN27</f>
        <v>0</v>
      </c>
      <c r="BF5" s="89"/>
      <c r="BG5" s="2" t="s">
        <v>11</v>
      </c>
      <c r="BH5" s="89">
        <f>BQ27</f>
        <v>0</v>
      </c>
      <c r="BI5" s="90"/>
      <c r="BJ5" s="88">
        <f>BY27</f>
        <v>0</v>
      </c>
      <c r="BK5" s="89"/>
      <c r="BL5" s="2" t="s">
        <v>11</v>
      </c>
      <c r="BM5" s="89">
        <f>CB27</f>
        <v>0</v>
      </c>
      <c r="BN5" s="90"/>
      <c r="BO5" s="88">
        <f>BN24</f>
        <v>0</v>
      </c>
      <c r="BP5" s="89"/>
      <c r="BQ5" s="2" t="s">
        <v>11</v>
      </c>
      <c r="BR5" s="89">
        <f>BQ24</f>
        <v>0</v>
      </c>
      <c r="BS5" s="90"/>
      <c r="BT5" s="88">
        <f>BY23</f>
        <v>0</v>
      </c>
      <c r="BU5" s="89"/>
      <c r="BV5" s="2" t="s">
        <v>11</v>
      </c>
      <c r="BW5" s="89">
        <f>CB23</f>
        <v>0</v>
      </c>
      <c r="BX5" s="90"/>
      <c r="BY5" s="97">
        <f>COUNTIF(AZ6:BX6,"○")</f>
        <v>0</v>
      </c>
      <c r="BZ5" s="97"/>
      <c r="CA5" s="97">
        <f>COUNTIF(AU5:BX6,"●")</f>
        <v>5</v>
      </c>
      <c r="CB5" s="97"/>
      <c r="CC5" s="97">
        <v>0</v>
      </c>
      <c r="CD5" s="97"/>
      <c r="CE5" s="97"/>
      <c r="CF5" s="97"/>
    </row>
    <row r="6" spans="1:84" ht="15.95" customHeight="1" x14ac:dyDescent="0.15">
      <c r="A6" s="96"/>
      <c r="B6" s="96"/>
      <c r="C6" s="96"/>
      <c r="D6" s="96"/>
      <c r="E6" s="107"/>
      <c r="F6" s="108"/>
      <c r="G6" s="108"/>
      <c r="H6" s="108"/>
      <c r="I6" s="109"/>
      <c r="J6" s="3"/>
      <c r="K6" s="91" t="str">
        <f>IF(J5&gt;M5,"○","●")</f>
        <v>●</v>
      </c>
      <c r="L6" s="91"/>
      <c r="M6" s="91"/>
      <c r="N6" s="4"/>
      <c r="O6" s="3"/>
      <c r="P6" s="91" t="str">
        <f>IF(O5&gt;R5,"○","●")</f>
        <v>○</v>
      </c>
      <c r="Q6" s="91"/>
      <c r="R6" s="91"/>
      <c r="S6" s="4"/>
      <c r="T6" s="3"/>
      <c r="U6" s="91" t="str">
        <f>IF(T5&gt;W5,"○","●")</f>
        <v>●</v>
      </c>
      <c r="V6" s="91"/>
      <c r="W6" s="91"/>
      <c r="X6" s="4"/>
      <c r="Y6" s="3"/>
      <c r="Z6" s="91" t="str">
        <f>IF(Y5&gt;AB5,"○","●")</f>
        <v>●</v>
      </c>
      <c r="AA6" s="91"/>
      <c r="AB6" s="91"/>
      <c r="AC6" s="4"/>
      <c r="AD6" s="3"/>
      <c r="AE6" s="91" t="str">
        <f>IF(AD5&gt;AG5,"○","●")</f>
        <v>●</v>
      </c>
      <c r="AF6" s="91"/>
      <c r="AG6" s="91"/>
      <c r="AH6" s="4"/>
      <c r="AI6" s="97"/>
      <c r="AJ6" s="97"/>
      <c r="AK6" s="93"/>
      <c r="AL6" s="93"/>
      <c r="AM6" s="93"/>
      <c r="AN6" s="100"/>
      <c r="AO6" s="111"/>
      <c r="AP6" s="111"/>
      <c r="AQ6" s="110"/>
      <c r="AR6" s="99"/>
      <c r="AS6" s="99"/>
      <c r="AT6" s="99"/>
      <c r="AU6" s="107"/>
      <c r="AV6" s="108"/>
      <c r="AW6" s="108"/>
      <c r="AX6" s="108"/>
      <c r="AY6" s="109"/>
      <c r="AZ6" s="3"/>
      <c r="BA6" s="91" t="str">
        <f>IF(AZ5&gt;BC5,"○","●")</f>
        <v>●</v>
      </c>
      <c r="BB6" s="91"/>
      <c r="BC6" s="91"/>
      <c r="BD6" s="4"/>
      <c r="BE6" s="3"/>
      <c r="BF6" s="91" t="str">
        <f>IF(BE5&gt;BH5,"○","●")</f>
        <v>●</v>
      </c>
      <c r="BG6" s="91"/>
      <c r="BH6" s="91"/>
      <c r="BI6" s="4"/>
      <c r="BJ6" s="3"/>
      <c r="BK6" s="91" t="str">
        <f>IF(BJ5&gt;BM5,"○","●")</f>
        <v>●</v>
      </c>
      <c r="BL6" s="91"/>
      <c r="BM6" s="91"/>
      <c r="BN6" s="4"/>
      <c r="BO6" s="3"/>
      <c r="BP6" s="91" t="str">
        <f>IF(BO5&gt;BR5,"○","●")</f>
        <v>●</v>
      </c>
      <c r="BQ6" s="91"/>
      <c r="BR6" s="91"/>
      <c r="BS6" s="4"/>
      <c r="BT6" s="3"/>
      <c r="BU6" s="91" t="str">
        <f>IF(BT5&gt;BW5,"○","●")</f>
        <v>●</v>
      </c>
      <c r="BV6" s="91"/>
      <c r="BW6" s="91"/>
      <c r="BX6" s="4"/>
      <c r="BY6" s="97"/>
      <c r="BZ6" s="97"/>
      <c r="CA6" s="97"/>
      <c r="CB6" s="97"/>
      <c r="CC6" s="97"/>
      <c r="CD6" s="97"/>
      <c r="CE6" s="97"/>
      <c r="CF6" s="97"/>
    </row>
    <row r="7" spans="1:84" ht="15.95" customHeight="1" x14ac:dyDescent="0.15">
      <c r="A7" s="103" t="str">
        <f>J3</f>
        <v>南地区　　　　　　　合同Ａ</v>
      </c>
      <c r="B7" s="103"/>
      <c r="C7" s="103"/>
      <c r="D7" s="103"/>
      <c r="E7" s="88">
        <f>K22</f>
        <v>56</v>
      </c>
      <c r="F7" s="89"/>
      <c r="G7" s="2" t="s">
        <v>11</v>
      </c>
      <c r="H7" s="89">
        <f>H22</f>
        <v>0</v>
      </c>
      <c r="I7" s="89"/>
      <c r="J7" s="104"/>
      <c r="K7" s="105"/>
      <c r="L7" s="105"/>
      <c r="M7" s="105"/>
      <c r="N7" s="106"/>
      <c r="O7" s="88">
        <f>AI22</f>
        <v>63</v>
      </c>
      <c r="P7" s="89"/>
      <c r="Q7" s="2" t="s">
        <v>11</v>
      </c>
      <c r="R7" s="89">
        <f>AL22</f>
        <v>0</v>
      </c>
      <c r="S7" s="90"/>
      <c r="T7" s="88">
        <f>H26</f>
        <v>52</v>
      </c>
      <c r="U7" s="89"/>
      <c r="V7" s="2" t="s">
        <v>11</v>
      </c>
      <c r="W7" s="89">
        <f>K26</f>
        <v>5</v>
      </c>
      <c r="X7" s="90"/>
      <c r="Y7" s="88" t="str">
        <f>X28</f>
        <v>不戦勝</v>
      </c>
      <c r="Z7" s="89"/>
      <c r="AA7" s="2" t="s">
        <v>11</v>
      </c>
      <c r="AB7" s="89"/>
      <c r="AC7" s="90"/>
      <c r="AD7" s="88">
        <f>X25</f>
        <v>29</v>
      </c>
      <c r="AE7" s="89"/>
      <c r="AF7" s="2" t="s">
        <v>15</v>
      </c>
      <c r="AG7" s="89">
        <f>AA25</f>
        <v>17</v>
      </c>
      <c r="AH7" s="90"/>
      <c r="AI7" s="97">
        <f>COUNTIF(E7:AH8,"○")</f>
        <v>5</v>
      </c>
      <c r="AJ7" s="97"/>
      <c r="AK7" s="93">
        <f>COUNTIF(J8:AH8,"●")</f>
        <v>0</v>
      </c>
      <c r="AL7" s="93"/>
      <c r="AM7" s="93">
        <f>COUNTIF(J8:AH8,"△")</f>
        <v>0</v>
      </c>
      <c r="AN7" s="100"/>
      <c r="AO7" s="111">
        <v>1</v>
      </c>
      <c r="AP7" s="111"/>
      <c r="AQ7" s="112" t="str">
        <f>AZ3</f>
        <v>南地区　　　　　　　合同Ａ</v>
      </c>
      <c r="AR7" s="112"/>
      <c r="AS7" s="112"/>
      <c r="AT7" s="112"/>
      <c r="AU7" s="88">
        <f>BA22</f>
        <v>0</v>
      </c>
      <c r="AV7" s="89"/>
      <c r="AW7" s="2" t="s">
        <v>11</v>
      </c>
      <c r="AX7" s="89">
        <f>AX22</f>
        <v>0</v>
      </c>
      <c r="AY7" s="89"/>
      <c r="AZ7" s="104"/>
      <c r="BA7" s="105"/>
      <c r="BB7" s="105"/>
      <c r="BC7" s="105"/>
      <c r="BD7" s="106"/>
      <c r="BE7" s="88">
        <f>BY22</f>
        <v>0</v>
      </c>
      <c r="BF7" s="89"/>
      <c r="BG7" s="2" t="s">
        <v>11</v>
      </c>
      <c r="BH7" s="89">
        <f>CB22</f>
        <v>0</v>
      </c>
      <c r="BI7" s="90"/>
      <c r="BJ7" s="88">
        <f>AX26</f>
        <v>0</v>
      </c>
      <c r="BK7" s="89"/>
      <c r="BL7" s="2" t="s">
        <v>11</v>
      </c>
      <c r="BM7" s="89">
        <f>BA26</f>
        <v>0</v>
      </c>
      <c r="BN7" s="90"/>
      <c r="BO7" s="88">
        <f>BN28</f>
        <v>0</v>
      </c>
      <c r="BP7" s="89"/>
      <c r="BQ7" s="2" t="s">
        <v>11</v>
      </c>
      <c r="BR7" s="89">
        <f>BQ28</f>
        <v>0</v>
      </c>
      <c r="BS7" s="90"/>
      <c r="BT7" s="88">
        <f>BN25</f>
        <v>0</v>
      </c>
      <c r="BU7" s="89"/>
      <c r="BV7" s="2" t="s">
        <v>11</v>
      </c>
      <c r="BW7" s="89">
        <f>BQ25</f>
        <v>0</v>
      </c>
      <c r="BX7" s="90"/>
      <c r="BY7" s="97">
        <f>COUNTIF(AU7:BX8,"○")</f>
        <v>0</v>
      </c>
      <c r="BZ7" s="97"/>
      <c r="CA7" s="97">
        <f>COUNTIF(AU7:BX8,"●")</f>
        <v>5</v>
      </c>
      <c r="CB7" s="97"/>
      <c r="CC7" s="97">
        <v>0</v>
      </c>
      <c r="CD7" s="97"/>
      <c r="CE7" s="97"/>
      <c r="CF7" s="97"/>
    </row>
    <row r="8" spans="1:84" ht="15.95" customHeight="1" x14ac:dyDescent="0.15">
      <c r="A8" s="103"/>
      <c r="B8" s="103"/>
      <c r="C8" s="103"/>
      <c r="D8" s="103"/>
      <c r="E8" s="5"/>
      <c r="F8" s="83" t="str">
        <f>IF(E7&gt;H7,"○","●")</f>
        <v>○</v>
      </c>
      <c r="G8" s="83"/>
      <c r="H8" s="83"/>
      <c r="I8" s="6"/>
      <c r="J8" s="107"/>
      <c r="K8" s="108"/>
      <c r="L8" s="108"/>
      <c r="M8" s="108"/>
      <c r="N8" s="109"/>
      <c r="O8" s="5"/>
      <c r="P8" s="83" t="str">
        <f>IF(O7&gt;R7,"○","●")</f>
        <v>○</v>
      </c>
      <c r="Q8" s="83"/>
      <c r="R8" s="83"/>
      <c r="S8" s="7"/>
      <c r="T8" s="5"/>
      <c r="U8" s="83" t="str">
        <f>IF(T7&gt;W7,"○","●")</f>
        <v>○</v>
      </c>
      <c r="V8" s="83"/>
      <c r="W8" s="83"/>
      <c r="X8" s="7"/>
      <c r="Y8" s="5"/>
      <c r="Z8" s="83" t="str">
        <f>IF(Y7&gt;AB7,"○","●")</f>
        <v>○</v>
      </c>
      <c r="AA8" s="83"/>
      <c r="AB8" s="83"/>
      <c r="AC8" s="7"/>
      <c r="AD8" s="5"/>
      <c r="AE8" s="83" t="str">
        <f>IF(AD7&gt;AG7,"○","●")</f>
        <v>○</v>
      </c>
      <c r="AF8" s="83"/>
      <c r="AG8" s="83"/>
      <c r="AH8" s="7"/>
      <c r="AI8" s="97"/>
      <c r="AJ8" s="97"/>
      <c r="AK8" s="93"/>
      <c r="AL8" s="93"/>
      <c r="AM8" s="93"/>
      <c r="AN8" s="100"/>
      <c r="AO8" s="111"/>
      <c r="AP8" s="111"/>
      <c r="AQ8" s="112"/>
      <c r="AR8" s="112"/>
      <c r="AS8" s="112"/>
      <c r="AT8" s="112"/>
      <c r="AU8" s="5"/>
      <c r="AV8" s="83" t="str">
        <f>IF(AU7&gt;AX7,"○","●")</f>
        <v>●</v>
      </c>
      <c r="AW8" s="83"/>
      <c r="AX8" s="83"/>
      <c r="AY8" s="6"/>
      <c r="AZ8" s="107"/>
      <c r="BA8" s="108"/>
      <c r="BB8" s="108"/>
      <c r="BC8" s="108"/>
      <c r="BD8" s="109"/>
      <c r="BE8" s="5"/>
      <c r="BF8" s="83" t="str">
        <f>IF(BE7&gt;BH7,"○","●")</f>
        <v>●</v>
      </c>
      <c r="BG8" s="83"/>
      <c r="BH8" s="83"/>
      <c r="BI8" s="7"/>
      <c r="BJ8" s="5"/>
      <c r="BK8" s="83" t="str">
        <f>IF(BJ7&gt;BM7,"○","●")</f>
        <v>●</v>
      </c>
      <c r="BL8" s="83"/>
      <c r="BM8" s="83"/>
      <c r="BN8" s="7"/>
      <c r="BO8" s="5"/>
      <c r="BP8" s="83" t="str">
        <f>IF(BO7&gt;BR7,"○","●")</f>
        <v>●</v>
      </c>
      <c r="BQ8" s="83"/>
      <c r="BR8" s="83"/>
      <c r="BS8" s="7"/>
      <c r="BT8" s="5"/>
      <c r="BU8" s="83" t="str">
        <f>IF(BT7&gt;BW7,"○","●")</f>
        <v>●</v>
      </c>
      <c r="BV8" s="83"/>
      <c r="BW8" s="83"/>
      <c r="BX8" s="7"/>
      <c r="BY8" s="97"/>
      <c r="BZ8" s="97"/>
      <c r="CA8" s="97"/>
      <c r="CB8" s="97"/>
      <c r="CC8" s="97"/>
      <c r="CD8" s="97"/>
      <c r="CE8" s="97"/>
      <c r="CF8" s="97"/>
    </row>
    <row r="9" spans="1:84" ht="15.95" customHeight="1" x14ac:dyDescent="0.15">
      <c r="A9" s="96" t="str">
        <f>O3</f>
        <v>中学校　　　　　　　　合同Ｃ</v>
      </c>
      <c r="B9" s="96"/>
      <c r="C9" s="96"/>
      <c r="D9" s="96"/>
      <c r="E9" s="113">
        <f>R5</f>
        <v>7</v>
      </c>
      <c r="F9" s="91"/>
      <c r="G9" s="8" t="s">
        <v>11</v>
      </c>
      <c r="H9" s="91">
        <f>O5</f>
        <v>29</v>
      </c>
      <c r="I9" s="114"/>
      <c r="J9" s="113">
        <f>R7</f>
        <v>0</v>
      </c>
      <c r="K9" s="91"/>
      <c r="L9" s="8" t="s">
        <v>11</v>
      </c>
      <c r="M9" s="91">
        <f>O7</f>
        <v>63</v>
      </c>
      <c r="N9" s="114"/>
      <c r="O9" s="117"/>
      <c r="P9" s="118"/>
      <c r="Q9" s="118"/>
      <c r="R9" s="118"/>
      <c r="S9" s="119"/>
      <c r="T9" s="113">
        <f>H23</f>
        <v>0</v>
      </c>
      <c r="U9" s="91"/>
      <c r="V9" s="8" t="s">
        <v>13</v>
      </c>
      <c r="W9" s="91">
        <f>K23</f>
        <v>39</v>
      </c>
      <c r="X9" s="114"/>
      <c r="Y9" s="113">
        <f>H27</f>
        <v>5</v>
      </c>
      <c r="Z9" s="91"/>
      <c r="AA9" s="8" t="s">
        <v>11</v>
      </c>
      <c r="AB9" s="91">
        <f>K27</f>
        <v>29</v>
      </c>
      <c r="AC9" s="114"/>
      <c r="AD9" s="113">
        <f>AI26</f>
        <v>0</v>
      </c>
      <c r="AE9" s="91"/>
      <c r="AF9" s="8" t="s">
        <v>14</v>
      </c>
      <c r="AG9" s="91">
        <f>AL26</f>
        <v>34</v>
      </c>
      <c r="AH9" s="114"/>
      <c r="AI9" s="97">
        <f>COUNTIF(E9:AH10,"○")</f>
        <v>0</v>
      </c>
      <c r="AJ9" s="97"/>
      <c r="AK9" s="93">
        <f>COUNTIF(J10:AH10,"●")</f>
        <v>4</v>
      </c>
      <c r="AL9" s="93"/>
      <c r="AM9" s="93">
        <f>COUNTIF(J10:AH10,"△")</f>
        <v>0</v>
      </c>
      <c r="AN9" s="100"/>
      <c r="AO9" s="111">
        <v>6</v>
      </c>
      <c r="AP9" s="111"/>
      <c r="AQ9" s="115" t="str">
        <f>BE3</f>
        <v>中学校　　　　　　　　合同Ｃ</v>
      </c>
      <c r="AR9" s="116"/>
      <c r="AS9" s="116"/>
      <c r="AT9" s="116"/>
      <c r="AU9" s="113">
        <f>BH5</f>
        <v>0</v>
      </c>
      <c r="AV9" s="91"/>
      <c r="AW9" s="8" t="s">
        <v>16</v>
      </c>
      <c r="AX9" s="91">
        <f>BE5</f>
        <v>0</v>
      </c>
      <c r="AY9" s="114"/>
      <c r="AZ9" s="113">
        <f>BH7</f>
        <v>0</v>
      </c>
      <c r="BA9" s="91"/>
      <c r="BB9" s="8" t="s">
        <v>13</v>
      </c>
      <c r="BC9" s="91">
        <f>BE7</f>
        <v>0</v>
      </c>
      <c r="BD9" s="114"/>
      <c r="BE9" s="117"/>
      <c r="BF9" s="118"/>
      <c r="BG9" s="118"/>
      <c r="BH9" s="118"/>
      <c r="BI9" s="119"/>
      <c r="BJ9" s="113">
        <f>AX23</f>
        <v>0</v>
      </c>
      <c r="BK9" s="91"/>
      <c r="BL9" s="8" t="s">
        <v>11</v>
      </c>
      <c r="BM9" s="91">
        <f>BA23</f>
        <v>0</v>
      </c>
      <c r="BN9" s="114"/>
      <c r="BO9" s="113">
        <f>AX27</f>
        <v>0</v>
      </c>
      <c r="BP9" s="91"/>
      <c r="BQ9" s="8" t="s">
        <v>14</v>
      </c>
      <c r="BR9" s="91">
        <f>BA27</f>
        <v>0</v>
      </c>
      <c r="BS9" s="114"/>
      <c r="BT9" s="113">
        <f>BY26</f>
        <v>0</v>
      </c>
      <c r="BU9" s="91"/>
      <c r="BV9" s="8" t="s">
        <v>14</v>
      </c>
      <c r="BW9" s="91">
        <f>CB26</f>
        <v>0</v>
      </c>
      <c r="BX9" s="114"/>
      <c r="BY9" s="97">
        <f>COUNTIF(AU9:BX10,"○")</f>
        <v>0</v>
      </c>
      <c r="BZ9" s="97"/>
      <c r="CA9" s="97">
        <f>COUNTIF(AU9:BX10,"●")</f>
        <v>5</v>
      </c>
      <c r="CB9" s="97"/>
      <c r="CC9" s="97">
        <v>0</v>
      </c>
      <c r="CD9" s="97"/>
      <c r="CE9" s="97"/>
      <c r="CF9" s="97"/>
    </row>
    <row r="10" spans="1:84" ht="15.95" customHeight="1" x14ac:dyDescent="0.15">
      <c r="A10" s="96"/>
      <c r="B10" s="96"/>
      <c r="C10" s="96"/>
      <c r="D10" s="96"/>
      <c r="E10" s="3"/>
      <c r="F10" s="91" t="str">
        <f>IF(E9&gt;H9,"○","●")</f>
        <v>●</v>
      </c>
      <c r="G10" s="91"/>
      <c r="H10" s="91"/>
      <c r="I10" s="4"/>
      <c r="J10" s="3"/>
      <c r="K10" s="91" t="str">
        <f>IF(J9&gt;M9,"○","●")</f>
        <v>●</v>
      </c>
      <c r="L10" s="91"/>
      <c r="M10" s="91"/>
      <c r="N10" s="4"/>
      <c r="O10" s="107"/>
      <c r="P10" s="108"/>
      <c r="Q10" s="108"/>
      <c r="R10" s="108"/>
      <c r="S10" s="109"/>
      <c r="T10" s="3"/>
      <c r="U10" s="91" t="str">
        <f>IF(T9&gt;W9,"○","●")</f>
        <v>●</v>
      </c>
      <c r="V10" s="91"/>
      <c r="W10" s="91"/>
      <c r="X10" s="4"/>
      <c r="Y10" s="3"/>
      <c r="Z10" s="91" t="str">
        <f>IF(Y9&gt;AB9,"○","●")</f>
        <v>●</v>
      </c>
      <c r="AA10" s="91"/>
      <c r="AB10" s="91"/>
      <c r="AC10" s="4"/>
      <c r="AD10" s="3"/>
      <c r="AE10" s="91" t="str">
        <f>IF(AD9&gt;AG9,"○","●")</f>
        <v>●</v>
      </c>
      <c r="AF10" s="91"/>
      <c r="AG10" s="91"/>
      <c r="AH10" s="4"/>
      <c r="AI10" s="97"/>
      <c r="AJ10" s="97"/>
      <c r="AK10" s="93"/>
      <c r="AL10" s="93"/>
      <c r="AM10" s="93"/>
      <c r="AN10" s="100"/>
      <c r="AO10" s="111"/>
      <c r="AP10" s="111"/>
      <c r="AQ10" s="110"/>
      <c r="AR10" s="99"/>
      <c r="AS10" s="99"/>
      <c r="AT10" s="99"/>
      <c r="AU10" s="3"/>
      <c r="AV10" s="91" t="str">
        <f>IF(AU9&gt;AX9,"○","●")</f>
        <v>●</v>
      </c>
      <c r="AW10" s="91"/>
      <c r="AX10" s="91"/>
      <c r="AY10" s="4"/>
      <c r="AZ10" s="3"/>
      <c r="BA10" s="91" t="str">
        <f>IF(AZ9&gt;BC9,"○","●")</f>
        <v>●</v>
      </c>
      <c r="BB10" s="91"/>
      <c r="BC10" s="91"/>
      <c r="BD10" s="4"/>
      <c r="BE10" s="107"/>
      <c r="BF10" s="108"/>
      <c r="BG10" s="108"/>
      <c r="BH10" s="108"/>
      <c r="BI10" s="109"/>
      <c r="BJ10" s="3"/>
      <c r="BK10" s="91" t="str">
        <f>IF(BJ9&gt;BM9,"○","●")</f>
        <v>●</v>
      </c>
      <c r="BL10" s="91"/>
      <c r="BM10" s="91"/>
      <c r="BN10" s="4"/>
      <c r="BO10" s="3"/>
      <c r="BP10" s="91" t="str">
        <f>IF(BO9&gt;BR9,"○","●")</f>
        <v>●</v>
      </c>
      <c r="BQ10" s="91"/>
      <c r="BR10" s="91"/>
      <c r="BS10" s="4"/>
      <c r="BT10" s="3"/>
      <c r="BU10" s="91" t="str">
        <f>IF(BT9&gt;BW9,"○","●")</f>
        <v>●</v>
      </c>
      <c r="BV10" s="91"/>
      <c r="BW10" s="91"/>
      <c r="BX10" s="4"/>
      <c r="BY10" s="97"/>
      <c r="BZ10" s="97"/>
      <c r="CA10" s="97"/>
      <c r="CB10" s="97"/>
      <c r="CC10" s="97"/>
      <c r="CD10" s="97"/>
      <c r="CE10" s="97"/>
      <c r="CF10" s="97"/>
    </row>
    <row r="11" spans="1:84" ht="15.95" customHeight="1" x14ac:dyDescent="0.15">
      <c r="A11" s="103" t="str">
        <f>T3</f>
        <v>住吉中学校</v>
      </c>
      <c r="B11" s="103"/>
      <c r="C11" s="103"/>
      <c r="D11" s="103"/>
      <c r="E11" s="88">
        <f>W5</f>
        <v>52</v>
      </c>
      <c r="F11" s="89"/>
      <c r="G11" s="2" t="s">
        <v>13</v>
      </c>
      <c r="H11" s="89">
        <f>T5</f>
        <v>5</v>
      </c>
      <c r="I11" s="90"/>
      <c r="J11" s="88">
        <f>W7</f>
        <v>5</v>
      </c>
      <c r="K11" s="89"/>
      <c r="L11" s="2" t="s">
        <v>11</v>
      </c>
      <c r="M11" s="89">
        <f>T7</f>
        <v>52</v>
      </c>
      <c r="N11" s="90"/>
      <c r="O11" s="88">
        <f>W9</f>
        <v>39</v>
      </c>
      <c r="P11" s="89"/>
      <c r="Q11" s="2" t="s">
        <v>14</v>
      </c>
      <c r="R11" s="89">
        <f>T9</f>
        <v>0</v>
      </c>
      <c r="S11" s="90"/>
      <c r="T11" s="104"/>
      <c r="U11" s="105"/>
      <c r="V11" s="105"/>
      <c r="W11" s="105"/>
      <c r="X11" s="106"/>
      <c r="Y11" s="88">
        <f>AI24</f>
        <v>22</v>
      </c>
      <c r="Z11" s="89"/>
      <c r="AA11" s="2" t="s">
        <v>13</v>
      </c>
      <c r="AB11" s="89">
        <f>AL24</f>
        <v>10</v>
      </c>
      <c r="AC11" s="90"/>
      <c r="AD11" s="88">
        <f>X22</f>
        <v>12</v>
      </c>
      <c r="AE11" s="89"/>
      <c r="AF11" s="2" t="s">
        <v>15</v>
      </c>
      <c r="AG11" s="89">
        <f>AA22</f>
        <v>31</v>
      </c>
      <c r="AH11" s="90"/>
      <c r="AI11" s="97">
        <f>COUNTIF(E11:AH12,"○")</f>
        <v>3</v>
      </c>
      <c r="AJ11" s="97"/>
      <c r="AK11" s="93">
        <f>COUNTIF(J12:AH12,"●")</f>
        <v>2</v>
      </c>
      <c r="AL11" s="93"/>
      <c r="AM11" s="93">
        <f>COUNTIF(J12:AH12,"△")</f>
        <v>0</v>
      </c>
      <c r="AN11" s="100"/>
      <c r="AO11" s="111">
        <v>3</v>
      </c>
      <c r="AP11" s="111"/>
      <c r="AQ11" s="120" t="str">
        <f>BJ3</f>
        <v>住吉中学校</v>
      </c>
      <c r="AR11" s="112"/>
      <c r="AS11" s="112"/>
      <c r="AT11" s="112"/>
      <c r="AU11" s="88">
        <f>BM5</f>
        <v>0</v>
      </c>
      <c r="AV11" s="89"/>
      <c r="AW11" s="2" t="s">
        <v>11</v>
      </c>
      <c r="AX11" s="89">
        <f>BJ5</f>
        <v>0</v>
      </c>
      <c r="AY11" s="90"/>
      <c r="AZ11" s="88">
        <f>BM7</f>
        <v>0</v>
      </c>
      <c r="BA11" s="89"/>
      <c r="BB11" s="2" t="s">
        <v>14</v>
      </c>
      <c r="BC11" s="89">
        <f>BJ7</f>
        <v>0</v>
      </c>
      <c r="BD11" s="90"/>
      <c r="BE11" s="88">
        <f>BM9</f>
        <v>0</v>
      </c>
      <c r="BF11" s="89"/>
      <c r="BG11" s="2" t="s">
        <v>11</v>
      </c>
      <c r="BH11" s="89">
        <f>BJ9</f>
        <v>0</v>
      </c>
      <c r="BI11" s="90"/>
      <c r="BJ11" s="104"/>
      <c r="BK11" s="105"/>
      <c r="BL11" s="105"/>
      <c r="BM11" s="105"/>
      <c r="BN11" s="106"/>
      <c r="BO11" s="88">
        <f>BY24</f>
        <v>0</v>
      </c>
      <c r="BP11" s="89"/>
      <c r="BQ11" s="2" t="s">
        <v>11</v>
      </c>
      <c r="BR11" s="89">
        <f>CB24</f>
        <v>0</v>
      </c>
      <c r="BS11" s="90"/>
      <c r="BT11" s="88">
        <f>BN22</f>
        <v>0</v>
      </c>
      <c r="BU11" s="89"/>
      <c r="BV11" s="2" t="s">
        <v>16</v>
      </c>
      <c r="BW11" s="89">
        <f>-BQ22</f>
        <v>0</v>
      </c>
      <c r="BX11" s="90"/>
      <c r="BY11" s="97">
        <f>COUNTIF(AU11:BX12,"○")</f>
        <v>0</v>
      </c>
      <c r="BZ11" s="97"/>
      <c r="CA11" s="97">
        <f>COUNTIF(AU11:BX12,"●")</f>
        <v>5</v>
      </c>
      <c r="CB11" s="97"/>
      <c r="CC11" s="97">
        <v>0</v>
      </c>
      <c r="CD11" s="97"/>
      <c r="CE11" s="97"/>
      <c r="CF11" s="97"/>
    </row>
    <row r="12" spans="1:84" ht="15.95" customHeight="1" x14ac:dyDescent="0.15">
      <c r="A12" s="103"/>
      <c r="B12" s="103"/>
      <c r="C12" s="103"/>
      <c r="D12" s="103"/>
      <c r="E12" s="3"/>
      <c r="F12" s="91" t="str">
        <f>IF(E11&gt;H11,"○","●")</f>
        <v>○</v>
      </c>
      <c r="G12" s="91"/>
      <c r="H12" s="91"/>
      <c r="I12" s="4"/>
      <c r="J12" s="3"/>
      <c r="K12" s="91" t="str">
        <f>IF(J11&gt;M11,"○","●")</f>
        <v>●</v>
      </c>
      <c r="L12" s="91"/>
      <c r="M12" s="91"/>
      <c r="N12" s="4"/>
      <c r="O12" s="3"/>
      <c r="P12" s="91" t="str">
        <f>IF(O11&gt;R11,"○","●")</f>
        <v>○</v>
      </c>
      <c r="Q12" s="91"/>
      <c r="R12" s="91"/>
      <c r="S12" s="4"/>
      <c r="T12" s="117"/>
      <c r="U12" s="118"/>
      <c r="V12" s="118"/>
      <c r="W12" s="118"/>
      <c r="X12" s="119"/>
      <c r="Y12" s="3"/>
      <c r="Z12" s="91" t="str">
        <f>IF(Y11&gt;AB11,"○","●")</f>
        <v>○</v>
      </c>
      <c r="AA12" s="91"/>
      <c r="AB12" s="91"/>
      <c r="AC12" s="4"/>
      <c r="AD12" s="3"/>
      <c r="AE12" s="91" t="str">
        <f>IF(AD11&gt;AG11,"○","●")</f>
        <v>●</v>
      </c>
      <c r="AF12" s="91"/>
      <c r="AG12" s="91"/>
      <c r="AH12" s="4"/>
      <c r="AI12" s="97"/>
      <c r="AJ12" s="97"/>
      <c r="AK12" s="93"/>
      <c r="AL12" s="93"/>
      <c r="AM12" s="93"/>
      <c r="AN12" s="100"/>
      <c r="AO12" s="111"/>
      <c r="AP12" s="111"/>
      <c r="AQ12" s="121"/>
      <c r="AR12" s="122"/>
      <c r="AS12" s="122"/>
      <c r="AT12" s="122"/>
      <c r="AU12" s="3"/>
      <c r="AV12" s="91" t="str">
        <f>IF(AU11&gt;AX11,"○","●")</f>
        <v>●</v>
      </c>
      <c r="AW12" s="91"/>
      <c r="AX12" s="91"/>
      <c r="AY12" s="4"/>
      <c r="AZ12" s="3"/>
      <c r="BA12" s="91" t="str">
        <f>IF(AZ11&gt;BC11,"○","●")</f>
        <v>●</v>
      </c>
      <c r="BB12" s="91"/>
      <c r="BC12" s="91"/>
      <c r="BD12" s="4"/>
      <c r="BE12" s="3"/>
      <c r="BF12" s="91" t="str">
        <f>IF(BE11&gt;BH11,"○","●")</f>
        <v>●</v>
      </c>
      <c r="BG12" s="91"/>
      <c r="BH12" s="91"/>
      <c r="BI12" s="4"/>
      <c r="BJ12" s="117"/>
      <c r="BK12" s="118"/>
      <c r="BL12" s="118"/>
      <c r="BM12" s="118"/>
      <c r="BN12" s="119"/>
      <c r="BO12" s="3"/>
      <c r="BP12" s="91" t="str">
        <f>IF(BO11&gt;BR11,"○","●")</f>
        <v>●</v>
      </c>
      <c r="BQ12" s="91"/>
      <c r="BR12" s="91"/>
      <c r="BS12" s="4"/>
      <c r="BT12" s="3"/>
      <c r="BU12" s="91" t="str">
        <f>IF(BT11&gt;BW11,"○","●")</f>
        <v>●</v>
      </c>
      <c r="BV12" s="91"/>
      <c r="BW12" s="91"/>
      <c r="BX12" s="4"/>
      <c r="BY12" s="97"/>
      <c r="BZ12" s="97"/>
      <c r="CA12" s="97"/>
      <c r="CB12" s="97"/>
      <c r="CC12" s="97"/>
      <c r="CD12" s="97"/>
      <c r="CE12" s="97"/>
      <c r="CF12" s="97"/>
    </row>
    <row r="13" spans="1:84" ht="15.95" customHeight="1" x14ac:dyDescent="0.15">
      <c r="A13" s="96" t="str">
        <f>Y3</f>
        <v>南地区　　　　　　　　合同Ｂ</v>
      </c>
      <c r="B13" s="96"/>
      <c r="C13" s="96"/>
      <c r="D13" s="96"/>
      <c r="E13" s="88">
        <f>AB5</f>
        <v>47</v>
      </c>
      <c r="F13" s="89"/>
      <c r="G13" s="2" t="s">
        <v>14</v>
      </c>
      <c r="H13" s="89">
        <f>Y5</f>
        <v>14</v>
      </c>
      <c r="I13" s="90"/>
      <c r="J13" s="88"/>
      <c r="K13" s="89"/>
      <c r="L13" s="2" t="s">
        <v>11</v>
      </c>
      <c r="M13" s="89" t="s">
        <v>17</v>
      </c>
      <c r="N13" s="90"/>
      <c r="O13" s="88">
        <f>AB9</f>
        <v>29</v>
      </c>
      <c r="P13" s="89"/>
      <c r="Q13" s="2" t="s">
        <v>14</v>
      </c>
      <c r="R13" s="89">
        <f>Y9</f>
        <v>5</v>
      </c>
      <c r="S13" s="90"/>
      <c r="T13" s="88">
        <f>AB11</f>
        <v>10</v>
      </c>
      <c r="U13" s="89"/>
      <c r="V13" s="2" t="s">
        <v>11</v>
      </c>
      <c r="W13" s="89">
        <f>Y11</f>
        <v>22</v>
      </c>
      <c r="X13" s="90"/>
      <c r="Y13" s="104"/>
      <c r="Z13" s="105"/>
      <c r="AA13" s="105"/>
      <c r="AB13" s="105"/>
      <c r="AC13" s="106"/>
      <c r="AD13" s="88">
        <f>H24</f>
        <v>0</v>
      </c>
      <c r="AE13" s="89"/>
      <c r="AF13" s="2" t="s">
        <v>18</v>
      </c>
      <c r="AG13" s="89">
        <f>K24</f>
        <v>36</v>
      </c>
      <c r="AH13" s="90"/>
      <c r="AI13" s="97">
        <f>COUNTIF(E13:AH14,"○")</f>
        <v>2</v>
      </c>
      <c r="AJ13" s="97"/>
      <c r="AK13" s="93">
        <f>COUNTIF(J14:AH14,"●")</f>
        <v>3</v>
      </c>
      <c r="AL13" s="93"/>
      <c r="AM13" s="93">
        <f>COUNTIF(J14:AH14,"△")</f>
        <v>0</v>
      </c>
      <c r="AN13" s="100"/>
      <c r="AO13" s="111">
        <v>4</v>
      </c>
      <c r="AP13" s="111"/>
      <c r="AQ13" s="99" t="str">
        <f>BO3</f>
        <v>南地区　　　　　　　　合同Ｂ</v>
      </c>
      <c r="AR13" s="99"/>
      <c r="AS13" s="99"/>
      <c r="AT13" s="99"/>
      <c r="AU13" s="88">
        <f>BR5</f>
        <v>0</v>
      </c>
      <c r="AV13" s="89"/>
      <c r="AW13" s="2" t="s">
        <v>11</v>
      </c>
      <c r="AX13" s="89">
        <f>BO5</f>
        <v>0</v>
      </c>
      <c r="AY13" s="90"/>
      <c r="AZ13" s="88">
        <f>BR7</f>
        <v>0</v>
      </c>
      <c r="BA13" s="89"/>
      <c r="BB13" s="2" t="s">
        <v>11</v>
      </c>
      <c r="BC13" s="89">
        <f>BO7</f>
        <v>0</v>
      </c>
      <c r="BD13" s="90"/>
      <c r="BE13" s="88">
        <f>BR9</f>
        <v>0</v>
      </c>
      <c r="BF13" s="89"/>
      <c r="BG13" s="2" t="s">
        <v>11</v>
      </c>
      <c r="BH13" s="89">
        <f>BO9</f>
        <v>0</v>
      </c>
      <c r="BI13" s="90"/>
      <c r="BJ13" s="88">
        <f>BR11</f>
        <v>0</v>
      </c>
      <c r="BK13" s="89"/>
      <c r="BL13" s="2" t="s">
        <v>11</v>
      </c>
      <c r="BM13" s="89">
        <f>BO11</f>
        <v>0</v>
      </c>
      <c r="BN13" s="90"/>
      <c r="BO13" s="104"/>
      <c r="BP13" s="105"/>
      <c r="BQ13" s="105"/>
      <c r="BR13" s="105"/>
      <c r="BS13" s="106"/>
      <c r="BT13" s="88">
        <f>AX24</f>
        <v>0</v>
      </c>
      <c r="BU13" s="89"/>
      <c r="BV13" s="2" t="s">
        <v>11</v>
      </c>
      <c r="BW13" s="89">
        <f>BA24</f>
        <v>0</v>
      </c>
      <c r="BX13" s="90"/>
      <c r="BY13" s="97">
        <f>COUNTIF(AU13:BX14,"○")</f>
        <v>0</v>
      </c>
      <c r="BZ13" s="97"/>
      <c r="CA13" s="97">
        <f>COUNTIF(AU13:BX14,"●")</f>
        <v>5</v>
      </c>
      <c r="CB13" s="97"/>
      <c r="CC13" s="97">
        <v>0</v>
      </c>
      <c r="CD13" s="97"/>
      <c r="CE13" s="97"/>
      <c r="CF13" s="97"/>
    </row>
    <row r="14" spans="1:84" ht="15.95" customHeight="1" x14ac:dyDescent="0.15">
      <c r="A14" s="96"/>
      <c r="B14" s="96"/>
      <c r="C14" s="96"/>
      <c r="D14" s="96"/>
      <c r="E14" s="5"/>
      <c r="F14" s="83" t="str">
        <f>IF(E13&gt;H13,"○","●")</f>
        <v>○</v>
      </c>
      <c r="G14" s="83"/>
      <c r="H14" s="83"/>
      <c r="I14" s="7"/>
      <c r="J14" s="5"/>
      <c r="K14" s="83" t="str">
        <f>IF(J13&gt;M13,"○","●")</f>
        <v>●</v>
      </c>
      <c r="L14" s="83"/>
      <c r="M14" s="83"/>
      <c r="N14" s="7"/>
      <c r="O14" s="5"/>
      <c r="P14" s="83" t="str">
        <f>IF(O13&gt;R13,"○","●")</f>
        <v>○</v>
      </c>
      <c r="Q14" s="83"/>
      <c r="R14" s="83"/>
      <c r="S14" s="7"/>
      <c r="T14" s="5"/>
      <c r="U14" s="83" t="str">
        <f>IF(T13&gt;W13,"○","●")</f>
        <v>●</v>
      </c>
      <c r="V14" s="83"/>
      <c r="W14" s="83"/>
      <c r="X14" s="7"/>
      <c r="Y14" s="107"/>
      <c r="Z14" s="108"/>
      <c r="AA14" s="108"/>
      <c r="AB14" s="108"/>
      <c r="AC14" s="109"/>
      <c r="AD14" s="5"/>
      <c r="AE14" s="83" t="str">
        <f>IF(AD13&gt;AG13,"○","●")</f>
        <v>●</v>
      </c>
      <c r="AF14" s="83"/>
      <c r="AG14" s="83"/>
      <c r="AH14" s="7"/>
      <c r="AI14" s="97"/>
      <c r="AJ14" s="97"/>
      <c r="AK14" s="93"/>
      <c r="AL14" s="93"/>
      <c r="AM14" s="93"/>
      <c r="AN14" s="100"/>
      <c r="AO14" s="111"/>
      <c r="AP14" s="111"/>
      <c r="AQ14" s="99"/>
      <c r="AR14" s="99"/>
      <c r="AS14" s="99"/>
      <c r="AT14" s="99"/>
      <c r="AU14" s="5"/>
      <c r="AV14" s="83" t="str">
        <f>IF(AU13&gt;AX13,"○","●")</f>
        <v>●</v>
      </c>
      <c r="AW14" s="83"/>
      <c r="AX14" s="83"/>
      <c r="AY14" s="7"/>
      <c r="AZ14" s="5"/>
      <c r="BA14" s="83" t="str">
        <f>IF(AZ13&gt;BC13,"○","●")</f>
        <v>●</v>
      </c>
      <c r="BB14" s="83"/>
      <c r="BC14" s="83"/>
      <c r="BD14" s="7"/>
      <c r="BE14" s="5"/>
      <c r="BF14" s="83" t="str">
        <f>IF(BE13&gt;BH13,"○","●")</f>
        <v>●</v>
      </c>
      <c r="BG14" s="83"/>
      <c r="BH14" s="83"/>
      <c r="BI14" s="7"/>
      <c r="BJ14" s="5"/>
      <c r="BK14" s="83" t="str">
        <f>IF(BJ13&gt;BM13,"○","●")</f>
        <v>●</v>
      </c>
      <c r="BL14" s="83"/>
      <c r="BM14" s="83"/>
      <c r="BN14" s="7"/>
      <c r="BO14" s="107"/>
      <c r="BP14" s="108"/>
      <c r="BQ14" s="108"/>
      <c r="BR14" s="108"/>
      <c r="BS14" s="109"/>
      <c r="BT14" s="5"/>
      <c r="BU14" s="83" t="str">
        <f>IF(BT13&gt;BW13,"○","●")</f>
        <v>●</v>
      </c>
      <c r="BV14" s="83"/>
      <c r="BW14" s="83"/>
      <c r="BX14" s="7"/>
      <c r="BY14" s="97"/>
      <c r="BZ14" s="97"/>
      <c r="CA14" s="97"/>
      <c r="CB14" s="97"/>
      <c r="CC14" s="97"/>
      <c r="CD14" s="97"/>
      <c r="CE14" s="97"/>
      <c r="CF14" s="97"/>
    </row>
    <row r="15" spans="1:84" ht="15.95" customHeight="1" x14ac:dyDescent="0.15">
      <c r="A15" s="103" t="str">
        <f>AD3</f>
        <v>堺ラグビー　　　　　スクール</v>
      </c>
      <c r="B15" s="103"/>
      <c r="C15" s="103"/>
      <c r="D15" s="123"/>
      <c r="E15" s="88">
        <f>AG5</f>
        <v>61</v>
      </c>
      <c r="F15" s="89"/>
      <c r="G15" s="2" t="s">
        <v>14</v>
      </c>
      <c r="H15" s="89">
        <f>AD5</f>
        <v>0</v>
      </c>
      <c r="I15" s="90"/>
      <c r="J15" s="88">
        <f>AG7</f>
        <v>17</v>
      </c>
      <c r="K15" s="89"/>
      <c r="L15" s="2" t="s">
        <v>11</v>
      </c>
      <c r="M15" s="89">
        <f>AD7</f>
        <v>29</v>
      </c>
      <c r="N15" s="90"/>
      <c r="O15" s="88">
        <f>AG9</f>
        <v>34</v>
      </c>
      <c r="P15" s="89"/>
      <c r="Q15" s="2" t="s">
        <v>11</v>
      </c>
      <c r="R15" s="89">
        <f>AD9</f>
        <v>0</v>
      </c>
      <c r="S15" s="90"/>
      <c r="T15" s="88">
        <f>AG11</f>
        <v>31</v>
      </c>
      <c r="U15" s="89"/>
      <c r="V15" s="2" t="s">
        <v>16</v>
      </c>
      <c r="W15" s="89">
        <f>AD11</f>
        <v>12</v>
      </c>
      <c r="X15" s="90"/>
      <c r="Y15" s="88">
        <f>AG13</f>
        <v>36</v>
      </c>
      <c r="Z15" s="89"/>
      <c r="AA15" s="2" t="s">
        <v>13</v>
      </c>
      <c r="AB15" s="89">
        <f>AD13</f>
        <v>0</v>
      </c>
      <c r="AC15" s="90"/>
      <c r="AD15" s="104"/>
      <c r="AE15" s="105"/>
      <c r="AF15" s="105"/>
      <c r="AG15" s="105"/>
      <c r="AH15" s="106"/>
      <c r="AI15" s="97">
        <f>COUNTIF(E15:AH16,"○")</f>
        <v>4</v>
      </c>
      <c r="AJ15" s="97"/>
      <c r="AK15" s="93">
        <f>COUNTIF(J16:AH16,"●")</f>
        <v>1</v>
      </c>
      <c r="AL15" s="93"/>
      <c r="AM15" s="93">
        <f>COUNTIF(J16:AH16,"△")</f>
        <v>0</v>
      </c>
      <c r="AN15" s="100"/>
      <c r="AO15" s="111">
        <v>2</v>
      </c>
      <c r="AP15" s="111"/>
      <c r="AQ15" s="120" t="str">
        <f>BT3</f>
        <v>堺ラグビー　　　　　スクール</v>
      </c>
      <c r="AR15" s="112"/>
      <c r="AS15" s="112"/>
      <c r="AT15" s="124"/>
      <c r="AU15" s="88">
        <f>BW5</f>
        <v>0</v>
      </c>
      <c r="AV15" s="89"/>
      <c r="AW15" s="2" t="s">
        <v>11</v>
      </c>
      <c r="AX15" s="89">
        <f>BT5</f>
        <v>0</v>
      </c>
      <c r="AY15" s="90"/>
      <c r="AZ15" s="88">
        <f>BW7</f>
        <v>0</v>
      </c>
      <c r="BA15" s="89"/>
      <c r="BB15" s="2" t="s">
        <v>11</v>
      </c>
      <c r="BC15" s="89">
        <f>BT7</f>
        <v>0</v>
      </c>
      <c r="BD15" s="90"/>
      <c r="BE15" s="88">
        <f>BW9</f>
        <v>0</v>
      </c>
      <c r="BF15" s="89"/>
      <c r="BG15" s="2" t="s">
        <v>11</v>
      </c>
      <c r="BH15" s="89">
        <f>BT9</f>
        <v>0</v>
      </c>
      <c r="BI15" s="90"/>
      <c r="BJ15" s="88">
        <f>BW11</f>
        <v>0</v>
      </c>
      <c r="BK15" s="89"/>
      <c r="BL15" s="2" t="s">
        <v>11</v>
      </c>
      <c r="BM15" s="89">
        <f>BT11</f>
        <v>0</v>
      </c>
      <c r="BN15" s="90"/>
      <c r="BO15" s="88">
        <f>BW13</f>
        <v>0</v>
      </c>
      <c r="BP15" s="89"/>
      <c r="BQ15" s="2" t="s">
        <v>11</v>
      </c>
      <c r="BR15" s="89">
        <f>BT13</f>
        <v>0</v>
      </c>
      <c r="BS15" s="90"/>
      <c r="BT15" s="104"/>
      <c r="BU15" s="105"/>
      <c r="BV15" s="105"/>
      <c r="BW15" s="105"/>
      <c r="BX15" s="106"/>
      <c r="BY15" s="97">
        <f>COUNTIF(AU15:BX16,"○")</f>
        <v>0</v>
      </c>
      <c r="BZ15" s="97"/>
      <c r="CA15" s="97">
        <f>COUNTIF(AU15:BX16,"●")</f>
        <v>5</v>
      </c>
      <c r="CB15" s="97"/>
      <c r="CC15" s="97">
        <v>0</v>
      </c>
      <c r="CD15" s="97"/>
      <c r="CE15" s="97"/>
      <c r="CF15" s="97"/>
    </row>
    <row r="16" spans="1:84" ht="15.95" customHeight="1" x14ac:dyDescent="0.15">
      <c r="A16" s="103"/>
      <c r="B16" s="103"/>
      <c r="C16" s="103"/>
      <c r="D16" s="123"/>
      <c r="E16" s="5"/>
      <c r="F16" s="91" t="str">
        <f>IF(E15&gt;H15,"○","●")</f>
        <v>○</v>
      </c>
      <c r="G16" s="91"/>
      <c r="H16" s="91"/>
      <c r="I16" s="7"/>
      <c r="J16" s="5"/>
      <c r="K16" s="91" t="str">
        <f>IF(J15&gt;M15,"○","●")</f>
        <v>●</v>
      </c>
      <c r="L16" s="91"/>
      <c r="M16" s="91"/>
      <c r="N16" s="7"/>
      <c r="O16" s="5"/>
      <c r="P16" s="91" t="str">
        <f>IF(O15&gt;R15,"○","●")</f>
        <v>○</v>
      </c>
      <c r="Q16" s="91"/>
      <c r="R16" s="91"/>
      <c r="S16" s="7"/>
      <c r="T16" s="5"/>
      <c r="U16" s="91" t="str">
        <f>IF(T15&gt;W15,"○","●")</f>
        <v>○</v>
      </c>
      <c r="V16" s="91"/>
      <c r="W16" s="91"/>
      <c r="X16" s="7"/>
      <c r="Y16" s="5"/>
      <c r="Z16" s="83" t="str">
        <f>IF(Y15&gt;AB15,"○","●")</f>
        <v>○</v>
      </c>
      <c r="AA16" s="83"/>
      <c r="AB16" s="83"/>
      <c r="AC16" s="7"/>
      <c r="AD16" s="107"/>
      <c r="AE16" s="108"/>
      <c r="AF16" s="108"/>
      <c r="AG16" s="108"/>
      <c r="AH16" s="109"/>
      <c r="AI16" s="97"/>
      <c r="AJ16" s="97"/>
      <c r="AK16" s="93"/>
      <c r="AL16" s="93"/>
      <c r="AM16" s="93"/>
      <c r="AN16" s="100"/>
      <c r="AO16" s="111"/>
      <c r="AP16" s="111"/>
      <c r="AQ16" s="120"/>
      <c r="AR16" s="112"/>
      <c r="AS16" s="112"/>
      <c r="AT16" s="124"/>
      <c r="AU16" s="5"/>
      <c r="AV16" s="83" t="str">
        <f>IF(AU15&gt;AX15,"○","●")</f>
        <v>●</v>
      </c>
      <c r="AW16" s="83"/>
      <c r="AX16" s="83"/>
      <c r="AY16" s="7"/>
      <c r="AZ16" s="5"/>
      <c r="BA16" s="83" t="str">
        <f>IF(AZ15&gt;BC15,"○","●")</f>
        <v>●</v>
      </c>
      <c r="BB16" s="83"/>
      <c r="BC16" s="83"/>
      <c r="BD16" s="7"/>
      <c r="BE16" s="5"/>
      <c r="BF16" s="83" t="str">
        <f>IF(BE15&gt;BH15,"○","●")</f>
        <v>●</v>
      </c>
      <c r="BG16" s="83"/>
      <c r="BH16" s="83"/>
      <c r="BI16" s="7"/>
      <c r="BJ16" s="5"/>
      <c r="BK16" s="83" t="str">
        <f>IF(BJ15&gt;BM15,"○","●")</f>
        <v>●</v>
      </c>
      <c r="BL16" s="83"/>
      <c r="BM16" s="83"/>
      <c r="BN16" s="7"/>
      <c r="BO16" s="5"/>
      <c r="BP16" s="83" t="str">
        <f>IF(BO15&gt;BR15,"○","●")</f>
        <v>●</v>
      </c>
      <c r="BQ16" s="83"/>
      <c r="BR16" s="83"/>
      <c r="BS16" s="7"/>
      <c r="BT16" s="107"/>
      <c r="BU16" s="108"/>
      <c r="BV16" s="108"/>
      <c r="BW16" s="108"/>
      <c r="BX16" s="109"/>
      <c r="BY16" s="97"/>
      <c r="BZ16" s="97"/>
      <c r="CA16" s="97"/>
      <c r="CB16" s="97"/>
      <c r="CC16" s="97"/>
      <c r="CD16" s="97"/>
      <c r="CE16" s="97"/>
      <c r="CF16" s="97"/>
    </row>
    <row r="17" spans="1:84" ht="20.100000000000001" customHeight="1" x14ac:dyDescent="0.15">
      <c r="A17" s="129" t="s">
        <v>19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30"/>
      <c r="AP17" s="130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84" ht="20.100000000000001" customHeight="1" x14ac:dyDescent="0.15">
      <c r="A18" s="131" t="s">
        <v>20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84" ht="9.75" customHeight="1" x14ac:dyDescent="0.15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84" ht="15" customHeight="1" x14ac:dyDescent="0.15">
      <c r="A20" s="132">
        <v>42391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12"/>
      <c r="Q20" s="132">
        <v>42398</v>
      </c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13"/>
      <c r="AG20" s="132">
        <v>42412</v>
      </c>
      <c r="AH20" s="126"/>
      <c r="AI20" s="126"/>
      <c r="AJ20" s="126"/>
      <c r="AK20" s="126"/>
      <c r="AL20" s="126"/>
      <c r="AM20" s="126"/>
      <c r="AN20" s="126"/>
      <c r="AO20" s="126"/>
      <c r="AP20" s="127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14"/>
      <c r="BW20" s="83"/>
      <c r="BX20" s="83"/>
      <c r="BY20" s="83"/>
      <c r="BZ20" s="83"/>
      <c r="CA20" s="83"/>
      <c r="CB20" s="83"/>
      <c r="CC20" s="83"/>
      <c r="CD20" s="83"/>
      <c r="CE20" s="83"/>
      <c r="CF20" s="83"/>
    </row>
    <row r="21" spans="1:84" ht="32.1" customHeight="1" x14ac:dyDescent="0.15">
      <c r="A21" s="15"/>
      <c r="B21" s="125">
        <v>0.39583333333333331</v>
      </c>
      <c r="C21" s="125"/>
      <c r="D21" s="125"/>
      <c r="E21" s="93" t="s">
        <v>21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16"/>
      <c r="Q21" s="17"/>
      <c r="R21" s="100"/>
      <c r="S21" s="126"/>
      <c r="T21" s="127"/>
      <c r="U21" s="100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18"/>
      <c r="AG21" s="19" t="s">
        <v>22</v>
      </c>
      <c r="AH21" s="19" t="s">
        <v>23</v>
      </c>
      <c r="AI21" s="126">
        <v>17</v>
      </c>
      <c r="AJ21" s="126"/>
      <c r="AK21" s="20" t="s">
        <v>24</v>
      </c>
      <c r="AL21" s="126">
        <v>10</v>
      </c>
      <c r="AM21" s="126"/>
      <c r="AN21" s="128" t="e">
        <f>#REF!</f>
        <v>#REF!</v>
      </c>
      <c r="AO21" s="94"/>
      <c r="AP21" s="94"/>
      <c r="AQ21" s="21"/>
      <c r="AR21" s="144">
        <v>0.39583333333333331</v>
      </c>
      <c r="AS21" s="144"/>
      <c r="AT21" s="144"/>
      <c r="AU21" s="97" t="s">
        <v>21</v>
      </c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22"/>
      <c r="BG21" s="23"/>
      <c r="BH21" s="139"/>
      <c r="BI21" s="136"/>
      <c r="BJ21" s="102"/>
      <c r="BK21" s="139"/>
      <c r="BL21" s="136"/>
      <c r="BM21" s="136"/>
      <c r="BN21" s="136"/>
      <c r="BO21" s="136"/>
      <c r="BP21" s="136"/>
      <c r="BQ21" s="136"/>
      <c r="BR21" s="136"/>
      <c r="BS21" s="136"/>
      <c r="BT21" s="136"/>
      <c r="BU21" s="102"/>
      <c r="BV21" s="24"/>
      <c r="BW21" s="25" t="s">
        <v>25</v>
      </c>
      <c r="BX21" s="25" t="s">
        <v>26</v>
      </c>
      <c r="BY21" s="136"/>
      <c r="BZ21" s="136"/>
      <c r="CA21" s="26" t="s">
        <v>24</v>
      </c>
      <c r="CB21" s="136"/>
      <c r="CC21" s="136"/>
      <c r="CD21" s="137" t="e">
        <f>#REF!</f>
        <v>#REF!</v>
      </c>
      <c r="CE21" s="138"/>
      <c r="CF21" s="138"/>
    </row>
    <row r="22" spans="1:84" ht="32.1" customHeight="1" x14ac:dyDescent="0.15">
      <c r="A22" s="19" t="s">
        <v>27</v>
      </c>
      <c r="B22" s="93" t="s">
        <v>28</v>
      </c>
      <c r="C22" s="93"/>
      <c r="D22" s="93"/>
      <c r="E22" s="140" t="str">
        <f>E3</f>
        <v>和歌山県　　　　　　　　スクール選抜</v>
      </c>
      <c r="F22" s="140"/>
      <c r="G22" s="141"/>
      <c r="H22" s="127">
        <v>0</v>
      </c>
      <c r="I22" s="100"/>
      <c r="J22" s="20" t="s">
        <v>24</v>
      </c>
      <c r="K22" s="126">
        <v>56</v>
      </c>
      <c r="L22" s="126"/>
      <c r="M22" s="128" t="str">
        <f>J3</f>
        <v>南地区　　　　　　　合同Ａ</v>
      </c>
      <c r="N22" s="94"/>
      <c r="O22" s="94"/>
      <c r="P22" s="18"/>
      <c r="Q22" s="19" t="s">
        <v>29</v>
      </c>
      <c r="R22" s="17" t="s">
        <v>30</v>
      </c>
      <c r="S22" s="17"/>
      <c r="T22" s="19"/>
      <c r="U22" s="142" t="str">
        <f>T3</f>
        <v>住吉中学校</v>
      </c>
      <c r="V22" s="143"/>
      <c r="W22" s="143"/>
      <c r="X22" s="126">
        <v>12</v>
      </c>
      <c r="Y22" s="126"/>
      <c r="Z22" s="27" t="s">
        <v>24</v>
      </c>
      <c r="AA22" s="126">
        <v>31</v>
      </c>
      <c r="AB22" s="126"/>
      <c r="AC22" s="143" t="str">
        <f>AD3</f>
        <v>堺ラグビー　　　　　スクール</v>
      </c>
      <c r="AD22" s="143"/>
      <c r="AE22" s="128"/>
      <c r="AF22" s="28"/>
      <c r="AG22" s="19" t="s">
        <v>31</v>
      </c>
      <c r="AH22" s="19" t="s">
        <v>32</v>
      </c>
      <c r="AI22" s="126">
        <v>63</v>
      </c>
      <c r="AJ22" s="126"/>
      <c r="AK22" s="20" t="s">
        <v>33</v>
      </c>
      <c r="AL22" s="126">
        <v>0</v>
      </c>
      <c r="AM22" s="126"/>
      <c r="AN22" s="128" t="str">
        <f>O3</f>
        <v>中学校　　　　　　　　合同Ｃ</v>
      </c>
      <c r="AO22" s="94"/>
      <c r="AP22" s="94"/>
      <c r="AQ22" s="25" t="s">
        <v>34</v>
      </c>
      <c r="AR22" s="97" t="s">
        <v>35</v>
      </c>
      <c r="AS22" s="97"/>
      <c r="AT22" s="97"/>
      <c r="AU22" s="147" t="str">
        <f>AU3</f>
        <v>和歌山県　　　　　　　　スクール選抜</v>
      </c>
      <c r="AV22" s="147"/>
      <c r="AW22" s="148"/>
      <c r="AX22" s="102"/>
      <c r="AY22" s="139"/>
      <c r="AZ22" s="26" t="s">
        <v>36</v>
      </c>
      <c r="BA22" s="89"/>
      <c r="BB22" s="89"/>
      <c r="BC22" s="137" t="str">
        <f>AZ3</f>
        <v>南地区　　　　　　　合同Ａ</v>
      </c>
      <c r="BD22" s="138"/>
      <c r="BE22" s="138"/>
      <c r="BF22" s="24"/>
      <c r="BG22" s="25" t="s">
        <v>37</v>
      </c>
      <c r="BH22" s="23" t="s">
        <v>35</v>
      </c>
      <c r="BI22" s="23"/>
      <c r="BJ22" s="25"/>
      <c r="BK22" s="145" t="str">
        <f>BJ3</f>
        <v>住吉中学校</v>
      </c>
      <c r="BL22" s="146"/>
      <c r="BM22" s="146"/>
      <c r="BN22" s="136"/>
      <c r="BO22" s="136"/>
      <c r="BP22" s="29" t="s">
        <v>24</v>
      </c>
      <c r="BQ22" s="136"/>
      <c r="BR22" s="136"/>
      <c r="BS22" s="146" t="str">
        <f>BT3</f>
        <v>堺ラグビー　　　　　スクール</v>
      </c>
      <c r="BT22" s="146"/>
      <c r="BU22" s="137"/>
      <c r="BV22" s="8"/>
      <c r="BW22" s="25" t="s">
        <v>38</v>
      </c>
      <c r="BX22" s="25" t="s">
        <v>39</v>
      </c>
      <c r="BY22" s="136"/>
      <c r="BZ22" s="136"/>
      <c r="CA22" s="26" t="s">
        <v>24</v>
      </c>
      <c r="CB22" s="136"/>
      <c r="CC22" s="136"/>
      <c r="CD22" s="137" t="str">
        <f>BE3</f>
        <v>中学校　　　　　　　　合同Ｃ</v>
      </c>
      <c r="CE22" s="138"/>
      <c r="CF22" s="138"/>
    </row>
    <row r="23" spans="1:84" ht="32.1" customHeight="1" x14ac:dyDescent="0.15">
      <c r="A23" s="19" t="s">
        <v>40</v>
      </c>
      <c r="B23" s="93" t="s">
        <v>41</v>
      </c>
      <c r="C23" s="93"/>
      <c r="D23" s="93"/>
      <c r="E23" s="94" t="str">
        <f>O3</f>
        <v>中学校　　　　　　　　合同Ｃ</v>
      </c>
      <c r="F23" s="94"/>
      <c r="G23" s="142"/>
      <c r="H23" s="126">
        <v>0</v>
      </c>
      <c r="I23" s="126"/>
      <c r="J23" s="20" t="s">
        <v>24</v>
      </c>
      <c r="K23" s="126">
        <v>39</v>
      </c>
      <c r="L23" s="126"/>
      <c r="M23" s="128" t="str">
        <f>T3</f>
        <v>住吉中学校</v>
      </c>
      <c r="N23" s="94"/>
      <c r="O23" s="94"/>
      <c r="P23" s="18"/>
      <c r="Q23" s="19" t="s">
        <v>42</v>
      </c>
      <c r="R23" s="17" t="s">
        <v>43</v>
      </c>
      <c r="S23" s="17"/>
      <c r="T23" s="19"/>
      <c r="U23" s="142" t="str">
        <f>O3</f>
        <v>中学校　　　　　　　　合同Ｃ</v>
      </c>
      <c r="V23" s="143"/>
      <c r="W23" s="143"/>
      <c r="X23" s="126">
        <v>17</v>
      </c>
      <c r="Y23" s="126"/>
      <c r="Z23" s="27" t="s">
        <v>33</v>
      </c>
      <c r="AA23" s="126">
        <v>15</v>
      </c>
      <c r="AB23" s="126"/>
      <c r="AC23" s="143" t="e">
        <f>#REF!</f>
        <v>#REF!</v>
      </c>
      <c r="AD23" s="143"/>
      <c r="AE23" s="128"/>
      <c r="AF23" s="28"/>
      <c r="AG23" s="19" t="s">
        <v>44</v>
      </c>
      <c r="AH23" s="19" t="s">
        <v>45</v>
      </c>
      <c r="AI23" s="126">
        <v>0</v>
      </c>
      <c r="AJ23" s="126"/>
      <c r="AK23" s="20" t="s">
        <v>46</v>
      </c>
      <c r="AL23" s="126">
        <v>61</v>
      </c>
      <c r="AM23" s="126"/>
      <c r="AN23" s="128" t="str">
        <f>AD3</f>
        <v>堺ラグビー　　　　　スクール</v>
      </c>
      <c r="AO23" s="94"/>
      <c r="AP23" s="94"/>
      <c r="AQ23" s="25" t="s">
        <v>47</v>
      </c>
      <c r="AR23" s="97" t="s">
        <v>43</v>
      </c>
      <c r="AS23" s="97"/>
      <c r="AT23" s="97"/>
      <c r="AU23" s="138" t="str">
        <f>BE3</f>
        <v>中学校　　　　　　　　合同Ｃ</v>
      </c>
      <c r="AV23" s="138"/>
      <c r="AW23" s="145"/>
      <c r="AX23" s="102"/>
      <c r="AY23" s="139"/>
      <c r="AZ23" s="26" t="s">
        <v>24</v>
      </c>
      <c r="BA23" s="89"/>
      <c r="BB23" s="89"/>
      <c r="BC23" s="137" t="str">
        <f>BJ3</f>
        <v>住吉中学校</v>
      </c>
      <c r="BD23" s="138"/>
      <c r="BE23" s="138"/>
      <c r="BF23" s="24"/>
      <c r="BG23" s="25" t="s">
        <v>48</v>
      </c>
      <c r="BH23" s="23" t="s">
        <v>49</v>
      </c>
      <c r="BI23" s="30"/>
      <c r="BJ23" s="25"/>
      <c r="BK23" s="145" t="str">
        <f>BE3</f>
        <v>中学校　　　　　　　　合同Ｃ</v>
      </c>
      <c r="BL23" s="146"/>
      <c r="BM23" s="146"/>
      <c r="BN23" s="136"/>
      <c r="BO23" s="136"/>
      <c r="BP23" s="29" t="s">
        <v>24</v>
      </c>
      <c r="BQ23" s="136"/>
      <c r="BR23" s="136"/>
      <c r="BS23" s="146" t="e">
        <f>#REF!</f>
        <v>#REF!</v>
      </c>
      <c r="BT23" s="146"/>
      <c r="BU23" s="137"/>
      <c r="BV23" s="8"/>
      <c r="BW23" s="25" t="s">
        <v>50</v>
      </c>
      <c r="BX23" s="25" t="s">
        <v>51</v>
      </c>
      <c r="BY23" s="136"/>
      <c r="BZ23" s="136"/>
      <c r="CA23" s="26" t="s">
        <v>24</v>
      </c>
      <c r="CB23" s="136"/>
      <c r="CC23" s="136"/>
      <c r="CD23" s="137" t="str">
        <f>BT3</f>
        <v>堺ラグビー　　　　　スクール</v>
      </c>
      <c r="CE23" s="138"/>
      <c r="CF23" s="138"/>
    </row>
    <row r="24" spans="1:84" ht="32.1" customHeight="1" x14ac:dyDescent="0.15">
      <c r="A24" s="19" t="s">
        <v>52</v>
      </c>
      <c r="B24" s="93" t="s">
        <v>53</v>
      </c>
      <c r="C24" s="93"/>
      <c r="D24" s="93"/>
      <c r="E24" s="94" t="str">
        <f>Y3</f>
        <v>南地区　　　　　　　　合同Ｂ</v>
      </c>
      <c r="F24" s="94"/>
      <c r="G24" s="142"/>
      <c r="H24" s="127">
        <v>0</v>
      </c>
      <c r="I24" s="100"/>
      <c r="J24" s="20" t="s">
        <v>24</v>
      </c>
      <c r="K24" s="126">
        <v>36</v>
      </c>
      <c r="L24" s="126"/>
      <c r="M24" s="128" t="str">
        <f>AD3</f>
        <v>堺ラグビー　　　　　スクール</v>
      </c>
      <c r="N24" s="94"/>
      <c r="O24" s="94"/>
      <c r="P24" s="18"/>
      <c r="Q24" s="19" t="s">
        <v>54</v>
      </c>
      <c r="R24" s="17" t="s">
        <v>55</v>
      </c>
      <c r="S24" s="17"/>
      <c r="T24" s="19"/>
      <c r="U24" s="149" t="str">
        <f>E3</f>
        <v>和歌山県　　　　　　　　スクール選抜</v>
      </c>
      <c r="V24" s="150"/>
      <c r="W24" s="150"/>
      <c r="X24" s="126">
        <v>14</v>
      </c>
      <c r="Y24" s="126"/>
      <c r="Z24" s="27" t="s">
        <v>24</v>
      </c>
      <c r="AA24" s="126">
        <v>47</v>
      </c>
      <c r="AB24" s="126"/>
      <c r="AC24" s="143" t="str">
        <f>Y3</f>
        <v>南地区　　　　　　　　合同Ｂ</v>
      </c>
      <c r="AD24" s="143"/>
      <c r="AE24" s="128"/>
      <c r="AF24" s="28"/>
      <c r="AG24" s="19" t="s">
        <v>56</v>
      </c>
      <c r="AH24" s="19" t="s">
        <v>57</v>
      </c>
      <c r="AI24" s="126">
        <v>22</v>
      </c>
      <c r="AJ24" s="126"/>
      <c r="AK24" s="20" t="s">
        <v>24</v>
      </c>
      <c r="AL24" s="126">
        <v>10</v>
      </c>
      <c r="AM24" s="126"/>
      <c r="AN24" s="128" t="str">
        <f>Y3</f>
        <v>南地区　　　　　　　　合同Ｂ</v>
      </c>
      <c r="AO24" s="94"/>
      <c r="AP24" s="94"/>
      <c r="AQ24" s="25" t="s">
        <v>52</v>
      </c>
      <c r="AR24" s="97" t="s">
        <v>53</v>
      </c>
      <c r="AS24" s="97"/>
      <c r="AT24" s="97"/>
      <c r="AU24" s="138" t="str">
        <f>BO3</f>
        <v>南地区　　　　　　　　合同Ｂ</v>
      </c>
      <c r="AV24" s="138"/>
      <c r="AW24" s="145"/>
      <c r="AX24" s="102"/>
      <c r="AY24" s="139"/>
      <c r="AZ24" s="26" t="s">
        <v>58</v>
      </c>
      <c r="BA24" s="89"/>
      <c r="BB24" s="89"/>
      <c r="BC24" s="137" t="str">
        <f>BT3</f>
        <v>堺ラグビー　　　　　スクール</v>
      </c>
      <c r="BD24" s="138"/>
      <c r="BE24" s="138"/>
      <c r="BF24" s="24"/>
      <c r="BG24" s="25" t="s">
        <v>59</v>
      </c>
      <c r="BH24" s="23" t="s">
        <v>60</v>
      </c>
      <c r="BI24" s="23"/>
      <c r="BJ24" s="25"/>
      <c r="BK24" s="148" t="str">
        <f>AU3</f>
        <v>和歌山県　　　　　　　　スクール選抜</v>
      </c>
      <c r="BL24" s="152"/>
      <c r="BM24" s="152"/>
      <c r="BN24" s="136"/>
      <c r="BO24" s="136"/>
      <c r="BP24" s="29" t="s">
        <v>61</v>
      </c>
      <c r="BQ24" s="136"/>
      <c r="BR24" s="136"/>
      <c r="BS24" s="146" t="str">
        <f>BO3</f>
        <v>南地区　　　　　　　　合同Ｂ</v>
      </c>
      <c r="BT24" s="146"/>
      <c r="BU24" s="137"/>
      <c r="BV24" s="8"/>
      <c r="BW24" s="25" t="s">
        <v>62</v>
      </c>
      <c r="BX24" s="25" t="s">
        <v>63</v>
      </c>
      <c r="BY24" s="136"/>
      <c r="BZ24" s="136"/>
      <c r="CA24" s="26" t="s">
        <v>24</v>
      </c>
      <c r="CB24" s="136"/>
      <c r="CC24" s="136"/>
      <c r="CD24" s="137" t="str">
        <f>BO3</f>
        <v>南地区　　　　　　　　合同Ｂ</v>
      </c>
      <c r="CE24" s="138"/>
      <c r="CF24" s="138"/>
    </row>
    <row r="25" spans="1:84" ht="32.1" customHeight="1" x14ac:dyDescent="0.15">
      <c r="A25" s="19" t="s">
        <v>64</v>
      </c>
      <c r="B25" s="93" t="s">
        <v>65</v>
      </c>
      <c r="C25" s="93"/>
      <c r="D25" s="93"/>
      <c r="E25" s="151" t="str">
        <f>E3</f>
        <v>和歌山県　　　　　　　　スクール選抜</v>
      </c>
      <c r="F25" s="151"/>
      <c r="G25" s="149"/>
      <c r="H25" s="127">
        <v>31</v>
      </c>
      <c r="I25" s="100"/>
      <c r="J25" s="20" t="s">
        <v>24</v>
      </c>
      <c r="K25" s="126">
        <v>17</v>
      </c>
      <c r="L25" s="126"/>
      <c r="M25" s="128" t="e">
        <f>#REF!</f>
        <v>#REF!</v>
      </c>
      <c r="N25" s="94"/>
      <c r="O25" s="94"/>
      <c r="P25" s="18"/>
      <c r="Q25" s="19" t="s">
        <v>66</v>
      </c>
      <c r="R25" s="17" t="s">
        <v>67</v>
      </c>
      <c r="S25" s="17"/>
      <c r="T25" s="19"/>
      <c r="U25" s="142" t="str">
        <f>J3</f>
        <v>南地区　　　　　　　合同Ａ</v>
      </c>
      <c r="V25" s="143"/>
      <c r="W25" s="143"/>
      <c r="X25" s="126">
        <v>29</v>
      </c>
      <c r="Y25" s="126"/>
      <c r="Z25" s="27" t="s">
        <v>24</v>
      </c>
      <c r="AA25" s="126">
        <v>17</v>
      </c>
      <c r="AB25" s="126"/>
      <c r="AC25" s="143" t="str">
        <f>AD3</f>
        <v>堺ラグビー　　　　　スクール</v>
      </c>
      <c r="AD25" s="143"/>
      <c r="AE25" s="128"/>
      <c r="AF25" s="28"/>
      <c r="AG25" s="19" t="s">
        <v>68</v>
      </c>
      <c r="AH25" s="19" t="s">
        <v>69</v>
      </c>
      <c r="AI25" s="126">
        <v>57</v>
      </c>
      <c r="AJ25" s="126"/>
      <c r="AK25" s="20" t="s">
        <v>24</v>
      </c>
      <c r="AL25" s="126">
        <v>0</v>
      </c>
      <c r="AM25" s="126"/>
      <c r="AN25" s="128" t="e">
        <f>#REF!</f>
        <v>#REF!</v>
      </c>
      <c r="AO25" s="94"/>
      <c r="AP25" s="94"/>
      <c r="AQ25" s="25" t="s">
        <v>70</v>
      </c>
      <c r="AR25" s="97" t="s">
        <v>71</v>
      </c>
      <c r="AS25" s="97"/>
      <c r="AT25" s="97"/>
      <c r="AU25" s="147" t="str">
        <f>AU3</f>
        <v>和歌山県　　　　　　　　スクール選抜</v>
      </c>
      <c r="AV25" s="147"/>
      <c r="AW25" s="148"/>
      <c r="AX25" s="102"/>
      <c r="AY25" s="139"/>
      <c r="AZ25" s="26" t="s">
        <v>24</v>
      </c>
      <c r="BA25" s="136"/>
      <c r="BB25" s="136"/>
      <c r="BC25" s="137" t="e">
        <f>#REF!</f>
        <v>#REF!</v>
      </c>
      <c r="BD25" s="138"/>
      <c r="BE25" s="138"/>
      <c r="BF25" s="24"/>
      <c r="BG25" s="25" t="s">
        <v>72</v>
      </c>
      <c r="BH25" s="23" t="s">
        <v>73</v>
      </c>
      <c r="BI25" s="23"/>
      <c r="BJ25" s="25"/>
      <c r="BK25" s="145" t="str">
        <f>AZ3</f>
        <v>南地区　　　　　　　合同Ａ</v>
      </c>
      <c r="BL25" s="146"/>
      <c r="BM25" s="146"/>
      <c r="BN25" s="136"/>
      <c r="BO25" s="136"/>
      <c r="BP25" s="29" t="s">
        <v>24</v>
      </c>
      <c r="BQ25" s="136"/>
      <c r="BR25" s="136"/>
      <c r="BS25" s="146" t="str">
        <f>BT3</f>
        <v>堺ラグビー　　　　　スクール</v>
      </c>
      <c r="BT25" s="146"/>
      <c r="BU25" s="137"/>
      <c r="BV25" s="8"/>
      <c r="BW25" s="25" t="s">
        <v>74</v>
      </c>
      <c r="BX25" s="25" t="s">
        <v>75</v>
      </c>
      <c r="BY25" s="136"/>
      <c r="BZ25" s="136"/>
      <c r="CA25" s="26" t="s">
        <v>24</v>
      </c>
      <c r="CB25" s="136"/>
      <c r="CC25" s="136"/>
      <c r="CD25" s="137" t="e">
        <f>#REF!</f>
        <v>#REF!</v>
      </c>
      <c r="CE25" s="138"/>
      <c r="CF25" s="138"/>
    </row>
    <row r="26" spans="1:84" ht="32.1" customHeight="1" x14ac:dyDescent="0.15">
      <c r="A26" s="19" t="s">
        <v>76</v>
      </c>
      <c r="B26" s="125" t="s">
        <v>77</v>
      </c>
      <c r="C26" s="125"/>
      <c r="D26" s="125"/>
      <c r="E26" s="94" t="str">
        <f>J3</f>
        <v>南地区　　　　　　　合同Ａ</v>
      </c>
      <c r="F26" s="94"/>
      <c r="G26" s="142"/>
      <c r="H26" s="127">
        <v>52</v>
      </c>
      <c r="I26" s="100"/>
      <c r="J26" s="20" t="s">
        <v>24</v>
      </c>
      <c r="K26" s="126">
        <v>5</v>
      </c>
      <c r="L26" s="126"/>
      <c r="M26" s="128" t="str">
        <f>T3</f>
        <v>住吉中学校</v>
      </c>
      <c r="N26" s="94"/>
      <c r="O26" s="94"/>
      <c r="P26" s="18"/>
      <c r="Q26" s="19" t="s">
        <v>78</v>
      </c>
      <c r="R26" s="17" t="s">
        <v>79</v>
      </c>
      <c r="S26" s="17"/>
      <c r="T26" s="19"/>
      <c r="U26" s="142" t="str">
        <f>T3</f>
        <v>住吉中学校</v>
      </c>
      <c r="V26" s="143"/>
      <c r="W26" s="143"/>
      <c r="X26" s="126">
        <v>62</v>
      </c>
      <c r="Y26" s="126"/>
      <c r="Z26" s="27" t="s">
        <v>24</v>
      </c>
      <c r="AA26" s="126">
        <v>0</v>
      </c>
      <c r="AB26" s="126"/>
      <c r="AC26" s="143" t="e">
        <f>#REF!</f>
        <v>#REF!</v>
      </c>
      <c r="AD26" s="143"/>
      <c r="AE26" s="128"/>
      <c r="AF26" s="28"/>
      <c r="AG26" s="19" t="s">
        <v>80</v>
      </c>
      <c r="AH26" s="19" t="s">
        <v>81</v>
      </c>
      <c r="AI26" s="126">
        <v>0</v>
      </c>
      <c r="AJ26" s="126"/>
      <c r="AK26" s="20" t="s">
        <v>24</v>
      </c>
      <c r="AL26" s="126">
        <v>34</v>
      </c>
      <c r="AM26" s="126"/>
      <c r="AN26" s="128" t="str">
        <f>AD3</f>
        <v>堺ラグビー　　　　　スクール</v>
      </c>
      <c r="AO26" s="94"/>
      <c r="AP26" s="94"/>
      <c r="AQ26" s="25" t="s">
        <v>82</v>
      </c>
      <c r="AR26" s="144" t="s">
        <v>83</v>
      </c>
      <c r="AS26" s="144"/>
      <c r="AT26" s="144"/>
      <c r="AU26" s="138" t="str">
        <f>AZ3</f>
        <v>南地区　　　　　　　合同Ａ</v>
      </c>
      <c r="AV26" s="138"/>
      <c r="AW26" s="145"/>
      <c r="AX26" s="102"/>
      <c r="AY26" s="139"/>
      <c r="AZ26" s="26" t="s">
        <v>24</v>
      </c>
      <c r="BA26" s="136"/>
      <c r="BB26" s="136"/>
      <c r="BC26" s="137" t="str">
        <f>BJ3</f>
        <v>住吉中学校</v>
      </c>
      <c r="BD26" s="138"/>
      <c r="BE26" s="138"/>
      <c r="BF26" s="24"/>
      <c r="BG26" s="25" t="s">
        <v>78</v>
      </c>
      <c r="BH26" s="23" t="s">
        <v>79</v>
      </c>
      <c r="BI26" s="23"/>
      <c r="BJ26" s="25"/>
      <c r="BK26" s="145" t="str">
        <f>BJ3</f>
        <v>住吉中学校</v>
      </c>
      <c r="BL26" s="146"/>
      <c r="BM26" s="146"/>
      <c r="BN26" s="136"/>
      <c r="BO26" s="136"/>
      <c r="BP26" s="29" t="s">
        <v>24</v>
      </c>
      <c r="BQ26" s="136"/>
      <c r="BR26" s="136"/>
      <c r="BS26" s="146" t="e">
        <f>#REF!</f>
        <v>#REF!</v>
      </c>
      <c r="BT26" s="146"/>
      <c r="BU26" s="137"/>
      <c r="BV26" s="8"/>
      <c r="BW26" s="25" t="s">
        <v>84</v>
      </c>
      <c r="BX26" s="25" t="s">
        <v>85</v>
      </c>
      <c r="BY26" s="136"/>
      <c r="BZ26" s="136"/>
      <c r="CA26" s="26" t="s">
        <v>24</v>
      </c>
      <c r="CB26" s="136"/>
      <c r="CC26" s="136"/>
      <c r="CD26" s="137" t="str">
        <f>BT3</f>
        <v>堺ラグビー　　　　　スクール</v>
      </c>
      <c r="CE26" s="138"/>
      <c r="CF26" s="138"/>
    </row>
    <row r="27" spans="1:84" ht="32.1" customHeight="1" x14ac:dyDescent="0.15">
      <c r="A27" s="25" t="s">
        <v>86</v>
      </c>
      <c r="B27" s="97" t="s">
        <v>87</v>
      </c>
      <c r="C27" s="97"/>
      <c r="D27" s="97"/>
      <c r="E27" s="138" t="str">
        <f>O3</f>
        <v>中学校　　　　　　　　合同Ｃ</v>
      </c>
      <c r="F27" s="138"/>
      <c r="G27" s="145"/>
      <c r="H27" s="102">
        <v>5</v>
      </c>
      <c r="I27" s="139"/>
      <c r="J27" s="31" t="s">
        <v>24</v>
      </c>
      <c r="K27" s="136">
        <v>29</v>
      </c>
      <c r="L27" s="136"/>
      <c r="M27" s="137" t="str">
        <f>Y3</f>
        <v>南地区　　　　　　　　合同Ｂ</v>
      </c>
      <c r="N27" s="138"/>
      <c r="O27" s="138"/>
      <c r="P27" s="24"/>
      <c r="Q27" s="25" t="s">
        <v>88</v>
      </c>
      <c r="R27" s="23" t="s">
        <v>89</v>
      </c>
      <c r="S27" s="23"/>
      <c r="T27" s="25"/>
      <c r="U27" s="148" t="str">
        <f>E3</f>
        <v>和歌山県　　　　　　　　スクール選抜</v>
      </c>
      <c r="V27" s="152"/>
      <c r="W27" s="152"/>
      <c r="X27" s="136">
        <v>29</v>
      </c>
      <c r="Y27" s="136"/>
      <c r="Z27" s="32" t="s">
        <v>24</v>
      </c>
      <c r="AA27" s="136">
        <v>7</v>
      </c>
      <c r="AB27" s="136"/>
      <c r="AC27" s="146" t="str">
        <f>O3</f>
        <v>中学校　　　　　　　　合同Ｃ</v>
      </c>
      <c r="AD27" s="146"/>
      <c r="AE27" s="137"/>
      <c r="AF27" s="8"/>
      <c r="AG27" s="25" t="s">
        <v>90</v>
      </c>
      <c r="AH27" s="25" t="s">
        <v>91</v>
      </c>
      <c r="AI27" s="136">
        <v>5</v>
      </c>
      <c r="AJ27" s="136"/>
      <c r="AK27" s="31" t="s">
        <v>24</v>
      </c>
      <c r="AL27" s="136">
        <v>52</v>
      </c>
      <c r="AM27" s="136"/>
      <c r="AN27" s="137" t="str">
        <f>T3</f>
        <v>住吉中学校</v>
      </c>
      <c r="AO27" s="138"/>
      <c r="AP27" s="138"/>
      <c r="AQ27" s="25" t="s">
        <v>86</v>
      </c>
      <c r="AR27" s="97" t="s">
        <v>87</v>
      </c>
      <c r="AS27" s="97"/>
      <c r="AT27" s="97"/>
      <c r="AU27" s="138" t="str">
        <f>BE3</f>
        <v>中学校　　　　　　　　合同Ｃ</v>
      </c>
      <c r="AV27" s="138"/>
      <c r="AW27" s="145"/>
      <c r="AX27" s="102"/>
      <c r="AY27" s="139"/>
      <c r="AZ27" s="26" t="s">
        <v>33</v>
      </c>
      <c r="BA27" s="91"/>
      <c r="BB27" s="91"/>
      <c r="BC27" s="137" t="str">
        <f>BO3</f>
        <v>南地区　　　　　　　　合同Ｂ</v>
      </c>
      <c r="BD27" s="138"/>
      <c r="BE27" s="138"/>
      <c r="BF27" s="24"/>
      <c r="BG27" s="25" t="s">
        <v>92</v>
      </c>
      <c r="BH27" s="23" t="s">
        <v>87</v>
      </c>
      <c r="BI27" s="23"/>
      <c r="BJ27" s="25"/>
      <c r="BK27" s="148" t="str">
        <f>AU3</f>
        <v>和歌山県　　　　　　　　スクール選抜</v>
      </c>
      <c r="BL27" s="152"/>
      <c r="BM27" s="152"/>
      <c r="BN27" s="136"/>
      <c r="BO27" s="136"/>
      <c r="BP27" s="29" t="s">
        <v>93</v>
      </c>
      <c r="BQ27" s="136"/>
      <c r="BR27" s="136"/>
      <c r="BS27" s="146" t="str">
        <f>BE3</f>
        <v>中学校　　　　　　　　合同Ｃ</v>
      </c>
      <c r="BT27" s="146"/>
      <c r="BU27" s="137"/>
      <c r="BV27" s="8"/>
      <c r="BW27" s="25" t="s">
        <v>94</v>
      </c>
      <c r="BX27" s="25" t="s">
        <v>95</v>
      </c>
      <c r="BY27" s="136"/>
      <c r="BZ27" s="136"/>
      <c r="CA27" s="26" t="s">
        <v>96</v>
      </c>
      <c r="CB27" s="136"/>
      <c r="CC27" s="136"/>
      <c r="CD27" s="137" t="str">
        <f>BJ3</f>
        <v>住吉中学校</v>
      </c>
      <c r="CE27" s="138"/>
      <c r="CF27" s="138"/>
    </row>
    <row r="28" spans="1:84" ht="32.1" customHeight="1" x14ac:dyDescent="0.15">
      <c r="A28" s="25" t="s">
        <v>97</v>
      </c>
      <c r="B28" s="97" t="s">
        <v>98</v>
      </c>
      <c r="C28" s="97"/>
      <c r="D28" s="97"/>
      <c r="E28" s="94" t="str">
        <f>AD3</f>
        <v>堺ラグビー　　　　　スクール</v>
      </c>
      <c r="F28" s="94"/>
      <c r="G28" s="142"/>
      <c r="H28" s="102">
        <v>36</v>
      </c>
      <c r="I28" s="139"/>
      <c r="J28" s="31" t="s">
        <v>24</v>
      </c>
      <c r="K28" s="136">
        <v>7</v>
      </c>
      <c r="L28" s="136"/>
      <c r="M28" s="137" t="e">
        <f>#REF!</f>
        <v>#REF!</v>
      </c>
      <c r="N28" s="138"/>
      <c r="O28" s="138"/>
      <c r="P28" s="24"/>
      <c r="Q28" s="25" t="s">
        <v>99</v>
      </c>
      <c r="R28" s="23" t="s">
        <v>100</v>
      </c>
      <c r="S28" s="23"/>
      <c r="T28" s="25"/>
      <c r="U28" s="145" t="str">
        <f>J3</f>
        <v>南地区　　　　　　　合同Ａ</v>
      </c>
      <c r="V28" s="146"/>
      <c r="W28" s="146"/>
      <c r="X28" s="136" t="s">
        <v>101</v>
      </c>
      <c r="Y28" s="136"/>
      <c r="Z28" s="32" t="s">
        <v>24</v>
      </c>
      <c r="AA28" s="136" t="str">
        <f>M13</f>
        <v>不戦敗</v>
      </c>
      <c r="AB28" s="136"/>
      <c r="AC28" s="146" t="str">
        <f>Y3</f>
        <v>南地区　　　　　　　　合同Ｂ</v>
      </c>
      <c r="AD28" s="146"/>
      <c r="AE28" s="137"/>
      <c r="AF28" s="8"/>
      <c r="AG28" s="21"/>
      <c r="AH28" s="34">
        <v>0.61805555555555558</v>
      </c>
      <c r="AI28" s="136"/>
      <c r="AJ28" s="136"/>
      <c r="AK28" s="136"/>
      <c r="AL28" s="136"/>
      <c r="AM28" s="136"/>
      <c r="AN28" s="136"/>
      <c r="AO28" s="136"/>
      <c r="AP28" s="102"/>
      <c r="AQ28" s="25" t="s">
        <v>102</v>
      </c>
      <c r="AR28" s="97" t="s">
        <v>103</v>
      </c>
      <c r="AS28" s="97"/>
      <c r="AT28" s="97"/>
      <c r="AU28" s="138" t="str">
        <f>BT3</f>
        <v>堺ラグビー　　　　　スクール</v>
      </c>
      <c r="AV28" s="138"/>
      <c r="AW28" s="145"/>
      <c r="AX28" s="102"/>
      <c r="AY28" s="139"/>
      <c r="AZ28" s="26" t="s">
        <v>33</v>
      </c>
      <c r="BA28" s="136"/>
      <c r="BB28" s="136"/>
      <c r="BC28" s="137" t="e">
        <f>#REF!</f>
        <v>#REF!</v>
      </c>
      <c r="BD28" s="138"/>
      <c r="BE28" s="138"/>
      <c r="BF28" s="24"/>
      <c r="BG28" s="25" t="s">
        <v>104</v>
      </c>
      <c r="BH28" s="23" t="s">
        <v>103</v>
      </c>
      <c r="BI28" s="23"/>
      <c r="BJ28" s="25"/>
      <c r="BK28" s="145" t="str">
        <f>AZ3</f>
        <v>南地区　　　　　　　合同Ａ</v>
      </c>
      <c r="BL28" s="146"/>
      <c r="BM28" s="146"/>
      <c r="BN28" s="136"/>
      <c r="BO28" s="136"/>
      <c r="BP28" s="29" t="s">
        <v>46</v>
      </c>
      <c r="BQ28" s="136"/>
      <c r="BR28" s="136"/>
      <c r="BS28" s="146" t="str">
        <f>BO3</f>
        <v>南地区　　　　　　　　合同Ｂ</v>
      </c>
      <c r="BT28" s="146"/>
      <c r="BU28" s="137"/>
      <c r="BV28" s="8"/>
      <c r="BW28" s="21"/>
      <c r="BX28" s="34">
        <v>0.61805555555555558</v>
      </c>
      <c r="BY28" s="136"/>
      <c r="BZ28" s="136"/>
      <c r="CA28" s="136"/>
      <c r="CB28" s="136"/>
      <c r="CC28" s="136"/>
      <c r="CD28" s="136"/>
      <c r="CE28" s="136"/>
      <c r="CF28" s="102"/>
    </row>
    <row r="29" spans="1:84" x14ac:dyDescent="0.15">
      <c r="AF29" s="9"/>
      <c r="BV29" s="9"/>
    </row>
    <row r="31" spans="1:84" x14ac:dyDescent="0.15">
      <c r="A31" s="9"/>
      <c r="B31" s="3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Q31" s="9"/>
      <c r="AR31" s="33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84" x14ac:dyDescent="0.15">
      <c r="A32" s="9"/>
      <c r="B32" s="24"/>
      <c r="C32" s="24"/>
      <c r="D32" s="24"/>
      <c r="E32" s="24"/>
      <c r="F32" s="24"/>
      <c r="G32" s="24"/>
      <c r="H32" s="24"/>
      <c r="I32" s="8"/>
      <c r="J32" s="24"/>
      <c r="K32" s="24"/>
      <c r="L32" s="24"/>
      <c r="M32" s="24"/>
      <c r="N32" s="2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Q32" s="9"/>
      <c r="AR32" s="24"/>
      <c r="AS32" s="24"/>
      <c r="AT32" s="24"/>
      <c r="AU32" s="24"/>
      <c r="AV32" s="24"/>
      <c r="AW32" s="24"/>
      <c r="AX32" s="24"/>
      <c r="AY32" s="8"/>
      <c r="AZ32" s="24"/>
      <c r="BA32" s="24"/>
      <c r="BB32" s="24"/>
      <c r="BC32" s="24"/>
      <c r="BD32" s="24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x14ac:dyDescent="0.15">
      <c r="A33" s="9"/>
      <c r="B33" s="24"/>
      <c r="C33" s="24"/>
      <c r="D33" s="24"/>
      <c r="E33" s="24"/>
      <c r="F33" s="24"/>
      <c r="G33" s="24"/>
      <c r="H33" s="24"/>
      <c r="I33" s="8"/>
      <c r="J33" s="24"/>
      <c r="K33" s="24"/>
      <c r="L33" s="24"/>
      <c r="M33" s="24"/>
      <c r="N33" s="2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Q33" s="9"/>
      <c r="AR33" s="24"/>
      <c r="AS33" s="24"/>
      <c r="AT33" s="24"/>
      <c r="AU33" s="24"/>
      <c r="AV33" s="24"/>
      <c r="AW33" s="24"/>
      <c r="AX33" s="24"/>
      <c r="AY33" s="8"/>
      <c r="AZ33" s="24"/>
      <c r="BA33" s="24"/>
      <c r="BB33" s="24"/>
      <c r="BC33" s="24"/>
      <c r="BD33" s="24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x14ac:dyDescent="0.15">
      <c r="A34" s="9"/>
      <c r="B34" s="24"/>
      <c r="C34" s="24"/>
      <c r="D34" s="24"/>
      <c r="E34" s="24"/>
      <c r="F34" s="24"/>
      <c r="G34" s="24"/>
      <c r="H34" s="24"/>
      <c r="I34" s="8"/>
      <c r="J34" s="24"/>
      <c r="K34" s="24"/>
      <c r="L34" s="24"/>
      <c r="M34" s="24"/>
      <c r="N34" s="2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Q34" s="9"/>
      <c r="AR34" s="24"/>
      <c r="AS34" s="24"/>
      <c r="AT34" s="24"/>
      <c r="AU34" s="24"/>
      <c r="AV34" s="24"/>
      <c r="AW34" s="24"/>
      <c r="AX34" s="24"/>
      <c r="AY34" s="8"/>
      <c r="AZ34" s="24"/>
      <c r="BA34" s="24"/>
      <c r="BB34" s="24"/>
      <c r="BC34" s="24"/>
      <c r="BD34" s="2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x14ac:dyDescent="0.15">
      <c r="A35" s="9"/>
      <c r="B35" s="24"/>
      <c r="C35" s="24"/>
      <c r="D35" s="24"/>
      <c r="E35" s="24"/>
      <c r="F35" s="24"/>
      <c r="G35" s="24"/>
      <c r="H35" s="24"/>
      <c r="I35" s="8"/>
      <c r="J35" s="24"/>
      <c r="K35" s="24"/>
      <c r="L35" s="24"/>
      <c r="M35" s="24"/>
      <c r="N35" s="2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Q35" s="9"/>
      <c r="AR35" s="24"/>
      <c r="AS35" s="24"/>
      <c r="AT35" s="24"/>
      <c r="AU35" s="24"/>
      <c r="AV35" s="24"/>
      <c r="AW35" s="24"/>
      <c r="AX35" s="24"/>
      <c r="AY35" s="8"/>
      <c r="AZ35" s="24"/>
      <c r="BA35" s="24"/>
      <c r="BB35" s="24"/>
      <c r="BC35" s="24"/>
      <c r="BD35" s="24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x14ac:dyDescent="0.15">
      <c r="A36" s="9"/>
      <c r="B36" s="33"/>
      <c r="C36" s="24"/>
      <c r="D36" s="24"/>
      <c r="E36" s="24"/>
      <c r="F36" s="24"/>
      <c r="G36" s="24"/>
      <c r="H36" s="24"/>
      <c r="I36" s="8"/>
      <c r="J36" s="24"/>
      <c r="K36" s="24"/>
      <c r="L36" s="24"/>
      <c r="M36" s="24"/>
      <c r="N36" s="2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Q36" s="9"/>
      <c r="AR36" s="33"/>
      <c r="AS36" s="24"/>
      <c r="AT36" s="24"/>
      <c r="AU36" s="24"/>
      <c r="AV36" s="24"/>
      <c r="AW36" s="24"/>
      <c r="AX36" s="24"/>
      <c r="AY36" s="8"/>
      <c r="AZ36" s="24"/>
      <c r="BA36" s="24"/>
      <c r="BB36" s="24"/>
      <c r="BC36" s="24"/>
      <c r="BD36" s="24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x14ac:dyDescent="0.15">
      <c r="A37" s="9"/>
      <c r="B37" s="24"/>
      <c r="C37" s="24"/>
      <c r="D37" s="24"/>
      <c r="E37" s="24"/>
      <c r="F37" s="24"/>
      <c r="G37" s="24"/>
      <c r="H37" s="24"/>
      <c r="I37" s="8"/>
      <c r="J37" s="24"/>
      <c r="K37" s="24"/>
      <c r="L37" s="24"/>
      <c r="M37" s="24"/>
      <c r="N37" s="24"/>
      <c r="O37" s="8"/>
      <c r="P37" s="8"/>
      <c r="Q37" s="8"/>
      <c r="R37" s="24"/>
      <c r="S37" s="24"/>
      <c r="T37" s="24"/>
      <c r="U37" s="8"/>
      <c r="V37" s="8"/>
      <c r="W37" s="8"/>
      <c r="X37" s="24"/>
      <c r="Y37" s="24"/>
      <c r="Z37" s="24"/>
      <c r="AA37" s="24"/>
      <c r="AB37" s="24"/>
      <c r="AC37" s="8"/>
      <c r="AD37" s="8"/>
      <c r="AE37" s="8"/>
      <c r="AF37" s="8"/>
      <c r="AG37" s="8"/>
      <c r="AH37" s="24"/>
      <c r="AI37" s="24"/>
      <c r="AJ37" s="24"/>
      <c r="AQ37" s="9"/>
      <c r="AR37" s="24"/>
      <c r="AS37" s="24"/>
      <c r="AT37" s="24"/>
      <c r="AU37" s="24"/>
      <c r="AV37" s="24"/>
      <c r="AW37" s="24"/>
      <c r="AX37" s="24"/>
      <c r="AY37" s="8"/>
      <c r="AZ37" s="24"/>
      <c r="BA37" s="24"/>
      <c r="BB37" s="24"/>
      <c r="BC37" s="24"/>
      <c r="BD37" s="24"/>
      <c r="BE37" s="8"/>
      <c r="BF37" s="8"/>
      <c r="BG37" s="8"/>
      <c r="BH37" s="24"/>
      <c r="BI37" s="24"/>
      <c r="BJ37" s="24"/>
      <c r="BK37" s="8"/>
      <c r="BL37" s="8"/>
      <c r="BM37" s="8"/>
      <c r="BN37" s="24"/>
      <c r="BO37" s="24"/>
      <c r="BP37" s="24"/>
      <c r="BQ37" s="24"/>
      <c r="BR37" s="24"/>
      <c r="BS37" s="8"/>
      <c r="BT37" s="8"/>
      <c r="BU37" s="8"/>
      <c r="BV37" s="8"/>
      <c r="BW37" s="8"/>
      <c r="BX37" s="24"/>
      <c r="BY37" s="24"/>
      <c r="BZ37" s="24"/>
    </row>
    <row r="38" spans="1:78" x14ac:dyDescent="0.15">
      <c r="A38" s="9"/>
      <c r="B38" s="24"/>
      <c r="C38" s="24"/>
      <c r="D38" s="24"/>
      <c r="E38" s="24"/>
      <c r="F38" s="24"/>
      <c r="G38" s="24"/>
      <c r="H38" s="24"/>
      <c r="I38" s="8"/>
      <c r="J38" s="24"/>
      <c r="K38" s="24"/>
      <c r="L38" s="24"/>
      <c r="M38" s="24"/>
      <c r="N38" s="24"/>
      <c r="O38" s="8"/>
      <c r="P38" s="8"/>
      <c r="Q38" s="8"/>
      <c r="R38" s="24"/>
      <c r="S38" s="24"/>
      <c r="T38" s="24"/>
      <c r="U38" s="8"/>
      <c r="V38" s="8"/>
      <c r="W38" s="8"/>
      <c r="X38" s="24"/>
      <c r="Y38" s="24"/>
      <c r="Z38" s="24"/>
      <c r="AA38" s="24"/>
      <c r="AB38" s="24"/>
      <c r="AC38" s="8"/>
      <c r="AD38" s="8"/>
      <c r="AE38" s="8"/>
      <c r="AF38" s="8"/>
      <c r="AG38" s="8"/>
      <c r="AH38" s="24"/>
      <c r="AI38" s="24"/>
      <c r="AJ38" s="24"/>
      <c r="AQ38" s="9"/>
      <c r="AR38" s="24"/>
      <c r="AS38" s="24"/>
      <c r="AT38" s="24"/>
      <c r="AU38" s="24"/>
      <c r="AV38" s="24"/>
      <c r="AW38" s="24"/>
      <c r="AX38" s="24"/>
      <c r="AY38" s="8"/>
      <c r="AZ38" s="24"/>
      <c r="BA38" s="24"/>
      <c r="BB38" s="24"/>
      <c r="BC38" s="24"/>
      <c r="BD38" s="24"/>
      <c r="BE38" s="8"/>
      <c r="BF38" s="8"/>
      <c r="BG38" s="8"/>
      <c r="BH38" s="24"/>
      <c r="BI38" s="24"/>
      <c r="BJ38" s="24"/>
      <c r="BK38" s="8"/>
      <c r="BL38" s="8"/>
      <c r="BM38" s="8"/>
      <c r="BN38" s="24"/>
      <c r="BO38" s="24"/>
      <c r="BP38" s="24"/>
      <c r="BQ38" s="24"/>
      <c r="BR38" s="24"/>
      <c r="BS38" s="8"/>
      <c r="BT38" s="8"/>
      <c r="BU38" s="8"/>
      <c r="BV38" s="8"/>
      <c r="BW38" s="8"/>
      <c r="BX38" s="24"/>
      <c r="BY38" s="24"/>
      <c r="BZ38" s="24"/>
    </row>
    <row r="39" spans="1:78" x14ac:dyDescent="0.15">
      <c r="A39" s="9"/>
      <c r="B39" s="9"/>
      <c r="C39" s="24"/>
      <c r="D39" s="24"/>
      <c r="E39" s="24"/>
      <c r="F39" s="8"/>
      <c r="G39" s="8"/>
      <c r="H39" s="8"/>
      <c r="I39" s="24"/>
      <c r="J39" s="24"/>
      <c r="K39" s="24"/>
      <c r="L39" s="24"/>
      <c r="M39" s="24"/>
      <c r="N39" s="8"/>
      <c r="O39" s="8"/>
      <c r="P39" s="8"/>
      <c r="Q39" s="8"/>
      <c r="R39" s="24"/>
      <c r="S39" s="24"/>
      <c r="T39" s="24"/>
      <c r="U39" s="8"/>
      <c r="V39" s="8"/>
      <c r="W39" s="8"/>
      <c r="X39" s="24"/>
      <c r="Y39" s="24"/>
      <c r="Z39" s="24"/>
      <c r="AA39" s="24"/>
      <c r="AB39" s="24"/>
      <c r="AC39" s="8"/>
      <c r="AD39" s="8"/>
      <c r="AE39" s="8"/>
      <c r="AF39" s="8"/>
      <c r="AG39" s="8"/>
      <c r="AH39" s="24"/>
      <c r="AI39" s="24"/>
      <c r="AJ39" s="24"/>
      <c r="AQ39" s="9"/>
      <c r="AR39" s="9"/>
      <c r="AS39" s="24"/>
      <c r="AT39" s="24"/>
      <c r="AU39" s="24"/>
      <c r="AV39" s="8"/>
      <c r="AW39" s="8"/>
      <c r="AX39" s="8"/>
      <c r="AY39" s="24"/>
      <c r="AZ39" s="24"/>
      <c r="BA39" s="24"/>
      <c r="BB39" s="24"/>
      <c r="BC39" s="24"/>
      <c r="BD39" s="8"/>
      <c r="BE39" s="8"/>
      <c r="BF39" s="8"/>
      <c r="BG39" s="8"/>
      <c r="BH39" s="24"/>
      <c r="BI39" s="24"/>
      <c r="BJ39" s="24"/>
      <c r="BK39" s="8"/>
      <c r="BL39" s="8"/>
      <c r="BM39" s="8"/>
      <c r="BN39" s="24"/>
      <c r="BO39" s="24"/>
      <c r="BP39" s="24"/>
      <c r="BQ39" s="24"/>
      <c r="BR39" s="24"/>
      <c r="BS39" s="8"/>
      <c r="BT39" s="8"/>
      <c r="BU39" s="8"/>
      <c r="BV39" s="8"/>
      <c r="BW39" s="8"/>
      <c r="BX39" s="24"/>
      <c r="BY39" s="24"/>
      <c r="BZ39" s="24"/>
    </row>
    <row r="40" spans="1:78" x14ac:dyDescent="0.15">
      <c r="A40" s="9"/>
      <c r="B40" s="9"/>
      <c r="C40" s="24"/>
      <c r="D40" s="24"/>
      <c r="E40" s="24"/>
      <c r="F40" s="8"/>
      <c r="G40" s="8"/>
      <c r="H40" s="8"/>
      <c r="I40" s="24"/>
      <c r="J40" s="24"/>
      <c r="K40" s="24"/>
      <c r="L40" s="24"/>
      <c r="M40" s="24"/>
      <c r="N40" s="8"/>
      <c r="O40" s="8"/>
      <c r="P40" s="8"/>
      <c r="Q40" s="8"/>
      <c r="R40" s="24"/>
      <c r="S40" s="24"/>
      <c r="T40" s="24"/>
      <c r="U40" s="8"/>
      <c r="V40" s="8"/>
      <c r="W40" s="8"/>
      <c r="X40" s="24"/>
      <c r="Y40" s="24"/>
      <c r="Z40" s="24"/>
      <c r="AA40" s="24"/>
      <c r="AB40" s="24"/>
      <c r="AC40" s="8"/>
      <c r="AD40" s="8"/>
      <c r="AE40" s="8"/>
      <c r="AF40" s="8"/>
      <c r="AG40" s="8"/>
      <c r="AH40" s="24"/>
      <c r="AI40" s="24"/>
      <c r="AJ40" s="24"/>
      <c r="AQ40" s="9"/>
      <c r="AR40" s="9"/>
      <c r="AS40" s="24"/>
      <c r="AT40" s="24"/>
      <c r="AU40" s="24"/>
      <c r="AV40" s="8"/>
      <c r="AW40" s="8"/>
      <c r="AX40" s="8"/>
      <c r="AY40" s="24"/>
      <c r="AZ40" s="24"/>
      <c r="BA40" s="24"/>
      <c r="BB40" s="24"/>
      <c r="BC40" s="24"/>
      <c r="BD40" s="8"/>
      <c r="BE40" s="8"/>
      <c r="BF40" s="8"/>
      <c r="BG40" s="8"/>
      <c r="BH40" s="24"/>
      <c r="BI40" s="24"/>
      <c r="BJ40" s="24"/>
      <c r="BK40" s="8"/>
      <c r="BL40" s="8"/>
      <c r="BM40" s="8"/>
      <c r="BN40" s="24"/>
      <c r="BO40" s="24"/>
      <c r="BP40" s="24"/>
      <c r="BQ40" s="24"/>
      <c r="BR40" s="24"/>
      <c r="BS40" s="8"/>
      <c r="BT40" s="8"/>
      <c r="BU40" s="8"/>
      <c r="BV40" s="8"/>
      <c r="BW40" s="8"/>
      <c r="BX40" s="24"/>
      <c r="BY40" s="24"/>
      <c r="BZ40" s="24"/>
    </row>
    <row r="41" spans="1:78" x14ac:dyDescent="0.15">
      <c r="A41" s="9"/>
      <c r="B41" s="9"/>
      <c r="C41" s="24"/>
      <c r="D41" s="24"/>
      <c r="E41" s="24"/>
      <c r="F41" s="8"/>
      <c r="G41" s="8"/>
      <c r="H41" s="8"/>
      <c r="I41" s="24"/>
      <c r="J41" s="24"/>
      <c r="K41" s="24"/>
      <c r="L41" s="24"/>
      <c r="M41" s="24"/>
      <c r="N41" s="8"/>
      <c r="O41" s="8"/>
      <c r="P41" s="8"/>
      <c r="Q41" s="8"/>
      <c r="R41" s="24"/>
      <c r="S41" s="24"/>
      <c r="T41" s="24"/>
      <c r="U41" s="8"/>
      <c r="V41" s="8"/>
      <c r="W41" s="8"/>
      <c r="X41" s="24"/>
      <c r="Y41" s="24"/>
      <c r="Z41" s="24"/>
      <c r="AA41" s="24"/>
      <c r="AB41" s="24"/>
      <c r="AC41" s="8"/>
      <c r="AD41" s="8"/>
      <c r="AE41" s="8"/>
      <c r="AF41" s="8"/>
      <c r="AG41" s="8"/>
      <c r="AH41" s="24"/>
      <c r="AI41" s="24"/>
      <c r="AJ41" s="24"/>
      <c r="AQ41" s="9"/>
      <c r="AR41" s="9"/>
      <c r="AS41" s="24"/>
      <c r="AT41" s="24"/>
      <c r="AU41" s="24"/>
      <c r="AV41" s="8"/>
      <c r="AW41" s="8"/>
      <c r="AX41" s="8"/>
      <c r="AY41" s="24"/>
      <c r="AZ41" s="24"/>
      <c r="BA41" s="24"/>
      <c r="BB41" s="24"/>
      <c r="BC41" s="24"/>
      <c r="BD41" s="8"/>
      <c r="BE41" s="8"/>
      <c r="BF41" s="8"/>
      <c r="BG41" s="8"/>
      <c r="BH41" s="24"/>
      <c r="BI41" s="24"/>
      <c r="BJ41" s="24"/>
      <c r="BK41" s="8"/>
      <c r="BL41" s="8"/>
      <c r="BM41" s="8"/>
      <c r="BN41" s="24"/>
      <c r="BO41" s="24"/>
      <c r="BP41" s="24"/>
      <c r="BQ41" s="24"/>
      <c r="BR41" s="24"/>
      <c r="BS41" s="8"/>
      <c r="BT41" s="8"/>
      <c r="BU41" s="8"/>
      <c r="BV41" s="8"/>
      <c r="BW41" s="8"/>
      <c r="BX41" s="24"/>
      <c r="BY41" s="24"/>
      <c r="BZ41" s="24"/>
    </row>
    <row r="42" spans="1:78" x14ac:dyDescent="0.15">
      <c r="A42" s="9"/>
      <c r="B42" s="9"/>
      <c r="C42" s="24"/>
      <c r="D42" s="24"/>
      <c r="E42" s="24"/>
      <c r="F42" s="8"/>
      <c r="G42" s="8"/>
      <c r="H42" s="8"/>
      <c r="I42" s="24"/>
      <c r="J42" s="24"/>
      <c r="K42" s="24"/>
      <c r="L42" s="24"/>
      <c r="M42" s="24"/>
      <c r="N42" s="8"/>
      <c r="O42" s="8"/>
      <c r="P42" s="8"/>
      <c r="Q42" s="8"/>
      <c r="R42" s="24"/>
      <c r="S42" s="24"/>
      <c r="T42" s="24"/>
      <c r="U42" s="8"/>
      <c r="V42" s="8"/>
      <c r="W42" s="8"/>
      <c r="X42" s="24"/>
      <c r="Y42" s="24"/>
      <c r="Z42" s="24"/>
      <c r="AA42" s="24"/>
      <c r="AB42" s="24"/>
      <c r="AC42" s="8"/>
      <c r="AD42" s="8"/>
      <c r="AE42" s="8"/>
      <c r="AF42" s="8"/>
      <c r="AG42" s="8"/>
      <c r="AH42" s="24"/>
      <c r="AI42" s="24"/>
      <c r="AJ42" s="24"/>
      <c r="AQ42" s="9"/>
      <c r="AR42" s="9"/>
      <c r="AS42" s="24"/>
      <c r="AT42" s="24"/>
      <c r="AU42" s="24"/>
      <c r="AV42" s="8"/>
      <c r="AW42" s="8"/>
      <c r="AX42" s="8"/>
      <c r="AY42" s="24"/>
      <c r="AZ42" s="24"/>
      <c r="BA42" s="24"/>
      <c r="BB42" s="24"/>
      <c r="BC42" s="24"/>
      <c r="BD42" s="8"/>
      <c r="BE42" s="8"/>
      <c r="BF42" s="8"/>
      <c r="BG42" s="8"/>
      <c r="BH42" s="24"/>
      <c r="BI42" s="24"/>
      <c r="BJ42" s="24"/>
      <c r="BK42" s="8"/>
      <c r="BL42" s="8"/>
      <c r="BM42" s="8"/>
      <c r="BN42" s="24"/>
      <c r="BO42" s="24"/>
      <c r="BP42" s="24"/>
      <c r="BQ42" s="24"/>
      <c r="BR42" s="24"/>
      <c r="BS42" s="8"/>
      <c r="BT42" s="8"/>
      <c r="BU42" s="8"/>
      <c r="BV42" s="8"/>
      <c r="BW42" s="8"/>
      <c r="BX42" s="24"/>
      <c r="BY42" s="24"/>
      <c r="BZ42" s="24"/>
    </row>
    <row r="43" spans="1:78" x14ac:dyDescent="0.15">
      <c r="A43" s="9"/>
      <c r="B43" s="9"/>
      <c r="C43" s="24"/>
      <c r="D43" s="24"/>
      <c r="E43" s="24"/>
      <c r="F43" s="8"/>
      <c r="G43" s="8"/>
      <c r="H43" s="8"/>
      <c r="I43" s="24"/>
      <c r="J43" s="24"/>
      <c r="K43" s="24"/>
      <c r="L43" s="24"/>
      <c r="M43" s="24"/>
      <c r="N43" s="8"/>
      <c r="O43" s="8"/>
      <c r="P43" s="8"/>
      <c r="Q43" s="8"/>
      <c r="R43" s="24"/>
      <c r="S43" s="24"/>
      <c r="T43" s="24"/>
      <c r="U43" s="8"/>
      <c r="V43" s="8"/>
      <c r="W43" s="8"/>
      <c r="X43" s="24"/>
      <c r="Y43" s="24"/>
      <c r="Z43" s="24"/>
      <c r="AA43" s="24"/>
      <c r="AB43" s="24"/>
      <c r="AC43" s="8"/>
      <c r="AD43" s="8"/>
      <c r="AE43" s="8"/>
      <c r="AF43" s="8"/>
      <c r="AG43" s="8"/>
      <c r="AH43" s="24"/>
      <c r="AI43" s="24"/>
      <c r="AJ43" s="24"/>
      <c r="AQ43" s="9"/>
      <c r="AR43" s="9"/>
      <c r="AS43" s="24"/>
      <c r="AT43" s="24"/>
      <c r="AU43" s="24"/>
      <c r="AV43" s="8"/>
      <c r="AW43" s="8"/>
      <c r="AX43" s="8"/>
      <c r="AY43" s="24"/>
      <c r="AZ43" s="24"/>
      <c r="BA43" s="24"/>
      <c r="BB43" s="24"/>
      <c r="BC43" s="24"/>
      <c r="BD43" s="8"/>
      <c r="BE43" s="8"/>
      <c r="BF43" s="8"/>
      <c r="BG43" s="8"/>
      <c r="BH43" s="24"/>
      <c r="BI43" s="24"/>
      <c r="BJ43" s="24"/>
      <c r="BK43" s="8"/>
      <c r="BL43" s="8"/>
      <c r="BM43" s="8"/>
      <c r="BN43" s="24"/>
      <c r="BO43" s="24"/>
      <c r="BP43" s="24"/>
      <c r="BQ43" s="24"/>
      <c r="BR43" s="24"/>
      <c r="BS43" s="8"/>
      <c r="BT43" s="8"/>
      <c r="BU43" s="8"/>
      <c r="BV43" s="8"/>
      <c r="BW43" s="8"/>
      <c r="BX43" s="24"/>
      <c r="BY43" s="24"/>
      <c r="BZ43" s="24"/>
    </row>
    <row r="44" spans="1:78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</sheetData>
  <mergeCells count="462">
    <mergeCell ref="BS28:BU28"/>
    <mergeCell ref="BY28:CF28"/>
    <mergeCell ref="AX28:AY28"/>
    <mergeCell ref="BA28:BB28"/>
    <mergeCell ref="BC28:BE28"/>
    <mergeCell ref="BK28:BM28"/>
    <mergeCell ref="BN28:BO28"/>
    <mergeCell ref="BQ28:BR28"/>
    <mergeCell ref="AA28:AB28"/>
    <mergeCell ref="AC28:AE28"/>
    <mergeCell ref="AI28:AP28"/>
    <mergeCell ref="AR28:AT28"/>
    <mergeCell ref="AU28:AW28"/>
    <mergeCell ref="BY27:BZ27"/>
    <mergeCell ref="CB27:CC27"/>
    <mergeCell ref="CD27:CF27"/>
    <mergeCell ref="B28:D28"/>
    <mergeCell ref="E28:G28"/>
    <mergeCell ref="H28:I28"/>
    <mergeCell ref="K28:L28"/>
    <mergeCell ref="M28:O28"/>
    <mergeCell ref="U28:W28"/>
    <mergeCell ref="X28:Y28"/>
    <mergeCell ref="BK27:BM27"/>
    <mergeCell ref="BN27:BO27"/>
    <mergeCell ref="BQ27:BR27"/>
    <mergeCell ref="BS27:BU27"/>
    <mergeCell ref="AN27:AP27"/>
    <mergeCell ref="AR27:AT27"/>
    <mergeCell ref="AU27:AW27"/>
    <mergeCell ref="AX27:AY27"/>
    <mergeCell ref="BA27:BB27"/>
    <mergeCell ref="BC27:BE27"/>
    <mergeCell ref="AA27:AB27"/>
    <mergeCell ref="AC27:AE27"/>
    <mergeCell ref="AI27:AJ27"/>
    <mergeCell ref="AL27:AM27"/>
    <mergeCell ref="BY26:BZ26"/>
    <mergeCell ref="CB26:CC26"/>
    <mergeCell ref="CD26:CF26"/>
    <mergeCell ref="B27:D27"/>
    <mergeCell ref="E27:G27"/>
    <mergeCell ref="H27:I27"/>
    <mergeCell ref="K27:L27"/>
    <mergeCell ref="M27:O27"/>
    <mergeCell ref="U27:W27"/>
    <mergeCell ref="X27:Y27"/>
    <mergeCell ref="BK26:BM26"/>
    <mergeCell ref="BN26:BO26"/>
    <mergeCell ref="BQ26:BR26"/>
    <mergeCell ref="BS26:BU26"/>
    <mergeCell ref="AN26:AP26"/>
    <mergeCell ref="AR26:AT26"/>
    <mergeCell ref="AU26:AW26"/>
    <mergeCell ref="AX26:AY26"/>
    <mergeCell ref="BA26:BB26"/>
    <mergeCell ref="BC26:BE26"/>
    <mergeCell ref="AA26:AB26"/>
    <mergeCell ref="AC26:AE26"/>
    <mergeCell ref="AI26:AJ26"/>
    <mergeCell ref="AL26:AM26"/>
    <mergeCell ref="BY25:BZ25"/>
    <mergeCell ref="CB25:CC25"/>
    <mergeCell ref="CD25:CF25"/>
    <mergeCell ref="B26:D26"/>
    <mergeCell ref="E26:G26"/>
    <mergeCell ref="H26:I26"/>
    <mergeCell ref="K26:L26"/>
    <mergeCell ref="M26:O26"/>
    <mergeCell ref="U26:W26"/>
    <mergeCell ref="X26:Y26"/>
    <mergeCell ref="BK25:BM25"/>
    <mergeCell ref="BN25:BO25"/>
    <mergeCell ref="BQ25:BR25"/>
    <mergeCell ref="BS25:BU25"/>
    <mergeCell ref="AN25:AP25"/>
    <mergeCell ref="AR25:AT25"/>
    <mergeCell ref="AU25:AW25"/>
    <mergeCell ref="AX25:AY25"/>
    <mergeCell ref="BA25:BB25"/>
    <mergeCell ref="BC25:BE25"/>
    <mergeCell ref="AA25:AB25"/>
    <mergeCell ref="AC25:AE25"/>
    <mergeCell ref="AI25:AJ25"/>
    <mergeCell ref="AL25:AM25"/>
    <mergeCell ref="BY24:BZ24"/>
    <mergeCell ref="CB24:CC24"/>
    <mergeCell ref="CD24:CF24"/>
    <mergeCell ref="B25:D25"/>
    <mergeCell ref="E25:G25"/>
    <mergeCell ref="H25:I25"/>
    <mergeCell ref="K25:L25"/>
    <mergeCell ref="M25:O25"/>
    <mergeCell ref="U25:W25"/>
    <mergeCell ref="X25:Y25"/>
    <mergeCell ref="BK24:BM24"/>
    <mergeCell ref="BN24:BO24"/>
    <mergeCell ref="BQ24:BR24"/>
    <mergeCell ref="BS24:BU24"/>
    <mergeCell ref="AN24:AP24"/>
    <mergeCell ref="AR24:AT24"/>
    <mergeCell ref="AU24:AW24"/>
    <mergeCell ref="AX24:AY24"/>
    <mergeCell ref="BA24:BB24"/>
    <mergeCell ref="BC24:BE24"/>
    <mergeCell ref="AA24:AB24"/>
    <mergeCell ref="AC24:AE24"/>
    <mergeCell ref="AI24:AJ24"/>
    <mergeCell ref="AL24:AM24"/>
    <mergeCell ref="BY23:BZ23"/>
    <mergeCell ref="CB23:CC23"/>
    <mergeCell ref="CD23:CF23"/>
    <mergeCell ref="B24:D24"/>
    <mergeCell ref="E24:G24"/>
    <mergeCell ref="H24:I24"/>
    <mergeCell ref="K24:L24"/>
    <mergeCell ref="M24:O24"/>
    <mergeCell ref="U24:W24"/>
    <mergeCell ref="X24:Y24"/>
    <mergeCell ref="BK23:BM23"/>
    <mergeCell ref="BN23:BO23"/>
    <mergeCell ref="BQ23:BR23"/>
    <mergeCell ref="BS23:BU23"/>
    <mergeCell ref="AN23:AP23"/>
    <mergeCell ref="AR23:AT23"/>
    <mergeCell ref="AU23:AW23"/>
    <mergeCell ref="AX23:AY23"/>
    <mergeCell ref="BA23:BB23"/>
    <mergeCell ref="BC23:BE23"/>
    <mergeCell ref="AA23:AB23"/>
    <mergeCell ref="AC23:AE23"/>
    <mergeCell ref="AI23:AJ23"/>
    <mergeCell ref="AL23:AM23"/>
    <mergeCell ref="BY22:BZ22"/>
    <mergeCell ref="CB22:CC22"/>
    <mergeCell ref="CD22:CF22"/>
    <mergeCell ref="B23:D23"/>
    <mergeCell ref="E23:G23"/>
    <mergeCell ref="H23:I23"/>
    <mergeCell ref="K23:L23"/>
    <mergeCell ref="M23:O23"/>
    <mergeCell ref="U23:W23"/>
    <mergeCell ref="X23:Y23"/>
    <mergeCell ref="BK22:BM22"/>
    <mergeCell ref="BN22:BO22"/>
    <mergeCell ref="BQ22:BR22"/>
    <mergeCell ref="BS22:BU22"/>
    <mergeCell ref="AN22:AP22"/>
    <mergeCell ref="AR22:AT22"/>
    <mergeCell ref="AU22:AW22"/>
    <mergeCell ref="AX22:AY22"/>
    <mergeCell ref="BA22:BB22"/>
    <mergeCell ref="BC22:BE22"/>
    <mergeCell ref="AA22:AB22"/>
    <mergeCell ref="AC22:AE22"/>
    <mergeCell ref="AI22:AJ22"/>
    <mergeCell ref="AL22:AM22"/>
    <mergeCell ref="B22:D22"/>
    <mergeCell ref="E22:G22"/>
    <mergeCell ref="H22:I22"/>
    <mergeCell ref="K22:L22"/>
    <mergeCell ref="M22:O22"/>
    <mergeCell ref="U22:W22"/>
    <mergeCell ref="X22:Y22"/>
    <mergeCell ref="AR21:AT21"/>
    <mergeCell ref="AU21:BE21"/>
    <mergeCell ref="BW20:CF20"/>
    <mergeCell ref="B21:D21"/>
    <mergeCell ref="E21:O21"/>
    <mergeCell ref="R21:T21"/>
    <mergeCell ref="U21:AE21"/>
    <mergeCell ref="AI21:AJ21"/>
    <mergeCell ref="AL21:AM21"/>
    <mergeCell ref="AN21:AP21"/>
    <mergeCell ref="A17:AP17"/>
    <mergeCell ref="A18:AP18"/>
    <mergeCell ref="A20:O20"/>
    <mergeCell ref="Q20:AE20"/>
    <mergeCell ref="AG20:AP20"/>
    <mergeCell ref="AQ20:BE20"/>
    <mergeCell ref="BG20:BU20"/>
    <mergeCell ref="BY21:BZ21"/>
    <mergeCell ref="CB21:CC21"/>
    <mergeCell ref="CD21:CF21"/>
    <mergeCell ref="BH21:BJ21"/>
    <mergeCell ref="BK21:BU21"/>
    <mergeCell ref="BY15:BZ16"/>
    <mergeCell ref="CA15:CB16"/>
    <mergeCell ref="CC15:CD16"/>
    <mergeCell ref="CE15:CF16"/>
    <mergeCell ref="BH15:BI15"/>
    <mergeCell ref="BJ15:BK15"/>
    <mergeCell ref="BM15:BN15"/>
    <mergeCell ref="BO15:BP15"/>
    <mergeCell ref="BR15:BS15"/>
    <mergeCell ref="BT15:BX16"/>
    <mergeCell ref="BF16:BH16"/>
    <mergeCell ref="BK16:BM16"/>
    <mergeCell ref="BP16:BR16"/>
    <mergeCell ref="AQ15:AT16"/>
    <mergeCell ref="AU15:AV15"/>
    <mergeCell ref="AX15:AY15"/>
    <mergeCell ref="AZ15:BA15"/>
    <mergeCell ref="BC15:BD15"/>
    <mergeCell ref="BE15:BF15"/>
    <mergeCell ref="AV16:AX16"/>
    <mergeCell ref="BA16:BC16"/>
    <mergeCell ref="AI15:AJ16"/>
    <mergeCell ref="AK15:AL16"/>
    <mergeCell ref="AM15:AN16"/>
    <mergeCell ref="AO15:AP16"/>
    <mergeCell ref="R15:S15"/>
    <mergeCell ref="T15:U15"/>
    <mergeCell ref="W15:X15"/>
    <mergeCell ref="Y15:Z15"/>
    <mergeCell ref="AB15:AC15"/>
    <mergeCell ref="AD15:AH16"/>
    <mergeCell ref="P16:R16"/>
    <mergeCell ref="U16:W16"/>
    <mergeCell ref="Z16:AB16"/>
    <mergeCell ref="A15:D16"/>
    <mergeCell ref="E15:F15"/>
    <mergeCell ref="H15:I15"/>
    <mergeCell ref="J15:K15"/>
    <mergeCell ref="M15:N15"/>
    <mergeCell ref="O15:P15"/>
    <mergeCell ref="F16:H16"/>
    <mergeCell ref="K16:M16"/>
    <mergeCell ref="BY13:BZ14"/>
    <mergeCell ref="AQ13:AT14"/>
    <mergeCell ref="AU13:AV13"/>
    <mergeCell ref="AX13:AY13"/>
    <mergeCell ref="AZ13:BA13"/>
    <mergeCell ref="BC13:BD13"/>
    <mergeCell ref="AV14:AX14"/>
    <mergeCell ref="BA14:BC14"/>
    <mergeCell ref="AI13:AJ14"/>
    <mergeCell ref="AK13:AL14"/>
    <mergeCell ref="AM13:AN14"/>
    <mergeCell ref="AO13:AP14"/>
    <mergeCell ref="R13:S13"/>
    <mergeCell ref="T13:U13"/>
    <mergeCell ref="W13:X13"/>
    <mergeCell ref="Y13:AC14"/>
    <mergeCell ref="CA13:CB14"/>
    <mergeCell ref="CC13:CD14"/>
    <mergeCell ref="CE13:CF14"/>
    <mergeCell ref="BH13:BI13"/>
    <mergeCell ref="BJ13:BK13"/>
    <mergeCell ref="BM13:BN13"/>
    <mergeCell ref="BO13:BS14"/>
    <mergeCell ref="BT13:BU13"/>
    <mergeCell ref="BW13:BX13"/>
    <mergeCell ref="BF14:BH14"/>
    <mergeCell ref="BK14:BM14"/>
    <mergeCell ref="BU14:BW14"/>
    <mergeCell ref="BE13:BF13"/>
    <mergeCell ref="AD13:AE13"/>
    <mergeCell ref="AG13:AH13"/>
    <mergeCell ref="P14:R14"/>
    <mergeCell ref="U14:W14"/>
    <mergeCell ref="AE14:AG14"/>
    <mergeCell ref="A13:D14"/>
    <mergeCell ref="E13:F13"/>
    <mergeCell ref="H13:I13"/>
    <mergeCell ref="J13:K13"/>
    <mergeCell ref="M13:N13"/>
    <mergeCell ref="O13:P13"/>
    <mergeCell ref="F14:H14"/>
    <mergeCell ref="K14:M14"/>
    <mergeCell ref="BY11:BZ12"/>
    <mergeCell ref="CA11:CB12"/>
    <mergeCell ref="CC11:CD12"/>
    <mergeCell ref="CE11:CF12"/>
    <mergeCell ref="BH11:BI11"/>
    <mergeCell ref="BJ11:BN12"/>
    <mergeCell ref="BO11:BP11"/>
    <mergeCell ref="BR11:BS11"/>
    <mergeCell ref="BT11:BU11"/>
    <mergeCell ref="BW11:BX11"/>
    <mergeCell ref="BF12:BH12"/>
    <mergeCell ref="BP12:BR12"/>
    <mergeCell ref="BU12:BW12"/>
    <mergeCell ref="BE11:BF11"/>
    <mergeCell ref="Y11:Z11"/>
    <mergeCell ref="AB11:AC11"/>
    <mergeCell ref="AD11:AE11"/>
    <mergeCell ref="AG11:AH11"/>
    <mergeCell ref="F12:H12"/>
    <mergeCell ref="K12:M12"/>
    <mergeCell ref="P12:R12"/>
    <mergeCell ref="Z12:AB12"/>
    <mergeCell ref="AE12:AG12"/>
    <mergeCell ref="AI11:AJ12"/>
    <mergeCell ref="AK11:AL12"/>
    <mergeCell ref="AM11:AN12"/>
    <mergeCell ref="AO11:AP12"/>
    <mergeCell ref="AQ11:AT12"/>
    <mergeCell ref="AU11:AV11"/>
    <mergeCell ref="AX11:AY11"/>
    <mergeCell ref="AZ11:BA11"/>
    <mergeCell ref="BC11:BD11"/>
    <mergeCell ref="BK10:BM10"/>
    <mergeCell ref="BP10:BR10"/>
    <mergeCell ref="BU10:BW10"/>
    <mergeCell ref="A11:D12"/>
    <mergeCell ref="E11:F11"/>
    <mergeCell ref="H11:I11"/>
    <mergeCell ref="J11:K11"/>
    <mergeCell ref="M11:N11"/>
    <mergeCell ref="O11:P11"/>
    <mergeCell ref="F10:H10"/>
    <mergeCell ref="K10:M10"/>
    <mergeCell ref="U10:W10"/>
    <mergeCell ref="R11:S11"/>
    <mergeCell ref="T11:X12"/>
    <mergeCell ref="A9:D10"/>
    <mergeCell ref="E9:F9"/>
    <mergeCell ref="H9:I9"/>
    <mergeCell ref="J9:K9"/>
    <mergeCell ref="M9:N9"/>
    <mergeCell ref="O9:S10"/>
    <mergeCell ref="T9:U9"/>
    <mergeCell ref="W9:X9"/>
    <mergeCell ref="AV12:AX12"/>
    <mergeCell ref="BA12:BC12"/>
    <mergeCell ref="Y9:Z9"/>
    <mergeCell ref="AB9:AC9"/>
    <mergeCell ref="AD9:AE9"/>
    <mergeCell ref="AG9:AH9"/>
    <mergeCell ref="BK8:BM8"/>
    <mergeCell ref="AO7:AP8"/>
    <mergeCell ref="T7:U7"/>
    <mergeCell ref="W7:X7"/>
    <mergeCell ref="Y7:Z7"/>
    <mergeCell ref="AB7:AC7"/>
    <mergeCell ref="AD7:AE7"/>
    <mergeCell ref="AG7:AH7"/>
    <mergeCell ref="AI9:AJ10"/>
    <mergeCell ref="AK9:AL10"/>
    <mergeCell ref="AM9:AN10"/>
    <mergeCell ref="AO9:AP10"/>
    <mergeCell ref="Z10:AB10"/>
    <mergeCell ref="AE10:AG10"/>
    <mergeCell ref="AQ9:AT10"/>
    <mergeCell ref="AU9:AV9"/>
    <mergeCell ref="AX9:AY9"/>
    <mergeCell ref="AZ9:BA9"/>
    <mergeCell ref="BC9:BD9"/>
    <mergeCell ref="BE9:BI10"/>
    <mergeCell ref="Z8:AB8"/>
    <mergeCell ref="AE8:AG8"/>
    <mergeCell ref="AQ7:AT8"/>
    <mergeCell ref="AU7:AV7"/>
    <mergeCell ref="AX7:AY7"/>
    <mergeCell ref="AZ7:BD8"/>
    <mergeCell ref="BE7:BF7"/>
    <mergeCell ref="BH7:BI7"/>
    <mergeCell ref="AV8:AX8"/>
    <mergeCell ref="BF8:BH8"/>
    <mergeCell ref="AI7:AJ8"/>
    <mergeCell ref="AK7:AL8"/>
    <mergeCell ref="AM7:AN8"/>
    <mergeCell ref="AV10:AX10"/>
    <mergeCell ref="BA10:BC10"/>
    <mergeCell ref="BY7:BZ8"/>
    <mergeCell ref="CA7:CB8"/>
    <mergeCell ref="CC7:CD8"/>
    <mergeCell ref="CE7:CF8"/>
    <mergeCell ref="BJ7:BK7"/>
    <mergeCell ref="BM7:BN7"/>
    <mergeCell ref="BO7:BP7"/>
    <mergeCell ref="BR7:BS7"/>
    <mergeCell ref="BT7:BU7"/>
    <mergeCell ref="BW7:BX7"/>
    <mergeCell ref="BP8:BR8"/>
    <mergeCell ref="BU8:BW8"/>
    <mergeCell ref="BY9:BZ10"/>
    <mergeCell ref="CA9:CB10"/>
    <mergeCell ref="CC9:CD10"/>
    <mergeCell ref="CE9:CF10"/>
    <mergeCell ref="BJ9:BK9"/>
    <mergeCell ref="BM9:BN9"/>
    <mergeCell ref="BO9:BP9"/>
    <mergeCell ref="BR9:BS9"/>
    <mergeCell ref="BT9:BU9"/>
    <mergeCell ref="BW9:BX9"/>
    <mergeCell ref="AE6:AG6"/>
    <mergeCell ref="AQ5:AT6"/>
    <mergeCell ref="AU5:AY6"/>
    <mergeCell ref="AZ5:BA5"/>
    <mergeCell ref="BC5:BD5"/>
    <mergeCell ref="BE5:BF5"/>
    <mergeCell ref="BH5:BI5"/>
    <mergeCell ref="BA6:BC6"/>
    <mergeCell ref="BF6:BH6"/>
    <mergeCell ref="AI5:AJ6"/>
    <mergeCell ref="AK5:AL6"/>
    <mergeCell ref="AM5:AN6"/>
    <mergeCell ref="AO5:AP6"/>
    <mergeCell ref="A7:D8"/>
    <mergeCell ref="E7:F7"/>
    <mergeCell ref="H7:I7"/>
    <mergeCell ref="J7:N8"/>
    <mergeCell ref="O7:P7"/>
    <mergeCell ref="R7:S7"/>
    <mergeCell ref="K6:M6"/>
    <mergeCell ref="P6:R6"/>
    <mergeCell ref="U6:W6"/>
    <mergeCell ref="A5:D6"/>
    <mergeCell ref="E5:I6"/>
    <mergeCell ref="J5:K5"/>
    <mergeCell ref="M5:N5"/>
    <mergeCell ref="O5:P5"/>
    <mergeCell ref="R5:S5"/>
    <mergeCell ref="T5:U5"/>
    <mergeCell ref="W5:X5"/>
    <mergeCell ref="F8:H8"/>
    <mergeCell ref="P8:R8"/>
    <mergeCell ref="U8:W8"/>
    <mergeCell ref="AK3:AL4"/>
    <mergeCell ref="AM3:AN4"/>
    <mergeCell ref="AO3:AP4"/>
    <mergeCell ref="AQ3:AT4"/>
    <mergeCell ref="AU3:AY4"/>
    <mergeCell ref="BY5:BZ6"/>
    <mergeCell ref="CA5:CB6"/>
    <mergeCell ref="CC5:CD6"/>
    <mergeCell ref="CE5:CF6"/>
    <mergeCell ref="BJ5:BK5"/>
    <mergeCell ref="BM5:BN5"/>
    <mergeCell ref="BO5:BP5"/>
    <mergeCell ref="BR5:BS5"/>
    <mergeCell ref="BT5:BU5"/>
    <mergeCell ref="BW5:BX5"/>
    <mergeCell ref="BK6:BM6"/>
    <mergeCell ref="BP6:BR6"/>
    <mergeCell ref="BU6:BW6"/>
    <mergeCell ref="Y5:Z5"/>
    <mergeCell ref="AB5:AC5"/>
    <mergeCell ref="AD5:AE5"/>
    <mergeCell ref="AG5:AH5"/>
    <mergeCell ref="Z6:AB6"/>
    <mergeCell ref="A1:AP1"/>
    <mergeCell ref="AQ1:CF1"/>
    <mergeCell ref="A3:D4"/>
    <mergeCell ref="E3:I4"/>
    <mergeCell ref="J3:N4"/>
    <mergeCell ref="O3:S4"/>
    <mergeCell ref="T3:X4"/>
    <mergeCell ref="Y3:AC4"/>
    <mergeCell ref="AD3:AH4"/>
    <mergeCell ref="CA3:CB4"/>
    <mergeCell ref="CC3:CD4"/>
    <mergeCell ref="CE3:CF4"/>
    <mergeCell ref="BO3:BS4"/>
    <mergeCell ref="BT3:BX4"/>
    <mergeCell ref="BY3:BZ4"/>
    <mergeCell ref="AZ3:BD4"/>
    <mergeCell ref="BE3:BI4"/>
    <mergeCell ref="BJ3:BN4"/>
    <mergeCell ref="AI3:AJ4"/>
  </mergeCells>
  <phoneticPr fontId="2"/>
  <pageMargins left="0.11811023622047245" right="0.11811023622047245" top="0.35433070866141736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第10回組合せ</vt:lpstr>
      <vt:lpstr>Sheet1</vt:lpstr>
      <vt:lpstr>Sheet1!Print_Area</vt:lpstr>
      <vt:lpstr>第10回組合せ!Print_Area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2018-02-02T04:56:21Z</cp:lastPrinted>
  <dcterms:created xsi:type="dcterms:W3CDTF">2018-02-02T01:34:31Z</dcterms:created>
  <dcterms:modified xsi:type="dcterms:W3CDTF">2018-02-14T02:01:46Z</dcterms:modified>
</cp:coreProperties>
</file>